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85" windowHeight="9000" tabRatio="706" activeTab="0"/>
  </bookViews>
  <sheets>
    <sheet name="Carátula" sheetId="1" r:id="rId1"/>
    <sheet name="Comentarios" sheetId="2" r:id="rId2"/>
    <sheet name="1" sheetId="3" r:id="rId3"/>
    <sheet name="2(1)" sheetId="4" r:id="rId4"/>
    <sheet name="3(1)" sheetId="5" r:id="rId5"/>
    <sheet name="4(1)" sheetId="6" r:id="rId6"/>
    <sheet name="5(1)" sheetId="7" r:id="rId7"/>
    <sheet name="6" sheetId="8" r:id="rId8"/>
    <sheet name="7" sheetId="9" r:id="rId9"/>
    <sheet name="8" sheetId="10" r:id="rId10"/>
    <sheet name="9a" sheetId="11" r:id="rId11"/>
    <sheet name="9b" sheetId="12" r:id="rId12"/>
    <sheet name="10" sheetId="13" r:id="rId13"/>
    <sheet name="11" sheetId="14" r:id="rId14"/>
    <sheet name="12" sheetId="15" r:id="rId15"/>
    <sheet name="XPQUERYDOC_0" sheetId="16" state="veryHidden" r:id="rId16"/>
    <sheet name="XPQUERYDOC_0-2" sheetId="17" state="veryHidden" r:id="rId17"/>
    <sheet name="XPQUERYDOC_0-3" sheetId="18" state="veryHidden" r:id="rId18"/>
    <sheet name="13" sheetId="19" r:id="rId19"/>
    <sheet name="14" sheetId="20" r:id="rId20"/>
  </sheets>
  <definedNames>
    <definedName name="_xlnm.Print_Area" localSheetId="2">'1'!$A$1:$J$44</definedName>
    <definedName name="_xlnm.Print_Area" localSheetId="12">'10'!$A$1:$J$41</definedName>
    <definedName name="_xlnm.Print_Area" localSheetId="13">'11'!$A$1:$F$64</definedName>
    <definedName name="_xlnm.Print_Area" localSheetId="14">'12'!$A$1:$D$48</definedName>
    <definedName name="_xlnm.Print_Area" localSheetId="18">'13'!$A$1:$M$76</definedName>
    <definedName name="_xlnm.Print_Area" localSheetId="19">'14'!$A$1:$C$45</definedName>
    <definedName name="_xlnm.Print_Area" localSheetId="3">'2(1)'!$A$1:$C$33</definedName>
    <definedName name="_xlnm.Print_Area" localSheetId="4">'3(1)'!$A$1:$I$47</definedName>
    <definedName name="_xlnm.Print_Area" localSheetId="5">'4(1)'!$A$1:$C$28</definedName>
    <definedName name="_xlnm.Print_Area" localSheetId="6">'5(1)'!$A$1:$K$53</definedName>
    <definedName name="_xlnm.Print_Area" localSheetId="7">'6'!$A$1:$J$43</definedName>
    <definedName name="_xlnm.Print_Area" localSheetId="8">'7'!$A$1:$C$41</definedName>
    <definedName name="_xlnm.Print_Area" localSheetId="9">'8'!$A$1:$H$40</definedName>
    <definedName name="_xlnm.Print_Area" localSheetId="10">'9a'!$A$1:$K$42</definedName>
    <definedName name="_xlnm.Print_Area" localSheetId="11">'9b'!$A$1:$G$71</definedName>
    <definedName name="_xlnm.Print_Area" localSheetId="0">'Carátula'!$B$2:$I$26</definedName>
    <definedName name="_xlnm.Print_Area" localSheetId="1">'Comentarios'!$A$1:$I$60</definedName>
    <definedName name="_xlnm.Print_Titles" localSheetId="2">'1'!$1:$12</definedName>
    <definedName name="_xlnm.Print_Titles" localSheetId="12">'10'!$1:$14</definedName>
    <definedName name="_xlnm.Print_Titles" localSheetId="13">'11'!$1:$14</definedName>
    <definedName name="_xlnm.Print_Titles" localSheetId="4">'3(1)'!$1:$12</definedName>
    <definedName name="_xlnm.Print_Titles" localSheetId="6">'5(1)'!$1:$24</definedName>
    <definedName name="_xlnm.Print_Titles" localSheetId="7">'6'!$1:$14</definedName>
    <definedName name="_xlnm.Print_Titles" localSheetId="9">'8'!$1:$12</definedName>
    <definedName name="_xlnm.Print_Titles" localSheetId="10">'9a'!$1:$14</definedName>
    <definedName name="_xlnm.Print_Titles" localSheetId="11">'9b'!$1:$12</definedName>
  </definedNames>
  <calcPr fullCalcOnLoad="1"/>
</workbook>
</file>

<file path=xl/sharedStrings.xml><?xml version="1.0" encoding="utf-8"?>
<sst xmlns="http://schemas.openxmlformats.org/spreadsheetml/2006/main" count="603" uniqueCount="395">
  <si>
    <t xml:space="preserve"> </t>
  </si>
  <si>
    <t>N.I.F.:</t>
  </si>
  <si>
    <t>AÑO:</t>
  </si>
  <si>
    <t>MES:</t>
  </si>
  <si>
    <t>Unidades: MWh (P.C.S.)</t>
  </si>
  <si>
    <t>ENTRADAS</t>
  </si>
  <si>
    <t>SALIDAS</t>
  </si>
  <si>
    <t xml:space="preserve">Punto de Entrada </t>
  </si>
  <si>
    <t xml:space="preserve">EMPRESA </t>
  </si>
  <si>
    <t xml:space="preserve">Cantidad       </t>
  </si>
  <si>
    <t xml:space="preserve">Punto de Salida </t>
  </si>
  <si>
    <t xml:space="preserve">EMPRESA  </t>
  </si>
  <si>
    <t xml:space="preserve">Cantidad      </t>
  </si>
  <si>
    <t>Total Entrada</t>
  </si>
  <si>
    <t>Total Salida</t>
  </si>
  <si>
    <t>Firma del Declarante:</t>
  </si>
  <si>
    <t>Fecha:</t>
  </si>
  <si>
    <t>Nombre:</t>
  </si>
  <si>
    <t>Cargo:</t>
  </si>
  <si>
    <t>NOMBRE COMPAÑÍA:</t>
  </si>
  <si>
    <t>NIF:</t>
  </si>
  <si>
    <t>Cantidades</t>
  </si>
  <si>
    <t>1. Existencias Iniciales</t>
  </si>
  <si>
    <t>2. Existencias Finales</t>
  </si>
  <si>
    <t>4. Entradas de GNL a la planta</t>
  </si>
  <si>
    <t>5. Emisión de GN procedente de GNL</t>
  </si>
  <si>
    <t>7. Consumos Propios</t>
  </si>
  <si>
    <t xml:space="preserve">8. Pérdidas </t>
  </si>
  <si>
    <t>PLANTA:</t>
  </si>
  <si>
    <t>FECHA DE REFERENCIA:</t>
  </si>
  <si>
    <t xml:space="preserve">ENTRADAS GNL </t>
  </si>
  <si>
    <t>EXISTENCIAS GNL</t>
  </si>
  <si>
    <t xml:space="preserve">SALIDAS </t>
  </si>
  <si>
    <t xml:space="preserve">INICIALES </t>
  </si>
  <si>
    <t xml:space="preserve">FINALES </t>
  </si>
  <si>
    <t>GN</t>
  </si>
  <si>
    <t>GNL</t>
  </si>
  <si>
    <t>Nombre del Almacenamiento:</t>
  </si>
  <si>
    <t>Mes:</t>
  </si>
  <si>
    <t>Año:</t>
  </si>
  <si>
    <t>Cantidad</t>
  </si>
  <si>
    <t>4. Inyección</t>
  </si>
  <si>
    <t>5. Extracción</t>
  </si>
  <si>
    <t>6. Consumos Propios</t>
  </si>
  <si>
    <t>HORA DE REFERENCIA:</t>
  </si>
  <si>
    <t>ALMACENAMIENTO:</t>
  </si>
  <si>
    <t xml:space="preserve">PROPIETARIO </t>
  </si>
  <si>
    <t xml:space="preserve">CARACTERÍSTICAS </t>
  </si>
  <si>
    <t>ALMACENAMIENTO</t>
  </si>
  <si>
    <t xml:space="preserve">ENTRADAS </t>
  </si>
  <si>
    <t xml:space="preserve">EXISTENCIAS </t>
  </si>
  <si>
    <t>VARIACIÓN DE EXISTENCIAS</t>
  </si>
  <si>
    <t xml:space="preserve">NOMBRE </t>
  </si>
  <si>
    <t>INICIALES</t>
  </si>
  <si>
    <t>FINALES</t>
  </si>
  <si>
    <t xml:space="preserve">N.I.F.: </t>
  </si>
  <si>
    <t>ENTRADAS A LA RED DE DISTRIBUCIÓN</t>
  </si>
  <si>
    <t>ENTREGAS A OTROS DISTRIBUIDORES</t>
  </si>
  <si>
    <t>SALIDAS AL MERCADO</t>
  </si>
  <si>
    <t>EMPRESA</t>
  </si>
  <si>
    <t>PUNTO DE ENTRADA</t>
  </si>
  <si>
    <t xml:space="preserve">CANTIDAD </t>
  </si>
  <si>
    <t xml:space="preserve">INSTALACIÓN / GASODUCTO </t>
  </si>
  <si>
    <t>PUNTO DE ENTREGA</t>
  </si>
  <si>
    <t>CANTIDAD</t>
  </si>
  <si>
    <t>TARIFAS</t>
  </si>
  <si>
    <t>CANTIDAD TOTAL</t>
  </si>
  <si>
    <t>CIF:</t>
  </si>
  <si>
    <t>BALANCE SISTEMA DE TRANSPORTE</t>
  </si>
  <si>
    <t>1. Aportaciones de Gas al Sistema de Gas Natural.</t>
  </si>
  <si>
    <t>TOTAL APORTACIONES</t>
  </si>
  <si>
    <t>2. Salidas de gas del Sistema de Gas Natural.</t>
  </si>
  <si>
    <t>TOTAL SALIDAS</t>
  </si>
  <si>
    <t xml:space="preserve">3. Pérdidas en el Sistema de Transporte y Otros </t>
  </si>
  <si>
    <t>EMPRESA:</t>
  </si>
  <si>
    <t>APORTACIONES DE GAS AL SISTEMA</t>
  </si>
  <si>
    <t>SALIDAS DE GAS DEL SISTEMA</t>
  </si>
  <si>
    <t>SALIDAS A  DISTRIBUCIÓN</t>
  </si>
  <si>
    <t>CONSUMOS DIRECTOS DESDE RED TRANSPORTE</t>
  </si>
  <si>
    <t>Subtotal GN</t>
  </si>
  <si>
    <t>Subtotal GNL</t>
  </si>
  <si>
    <t xml:space="preserve">TOTAL </t>
  </si>
  <si>
    <t>POS</t>
  </si>
  <si>
    <t>CÓDIGO DE REFERENCIA</t>
  </si>
  <si>
    <t>ORIGEN DEL GAS</t>
  </si>
  <si>
    <t>CARACTERÍSTICAS ENERGÉTICAS DEL GAS</t>
  </si>
  <si>
    <t>FECHA</t>
  </si>
  <si>
    <t>LUGAR</t>
  </si>
  <si>
    <t>PAÍS</t>
  </si>
  <si>
    <t>SUMINISTRADOR</t>
  </si>
  <si>
    <t>ORIGEN</t>
  </si>
  <si>
    <t>DESTINO</t>
  </si>
  <si>
    <t>TOTAL</t>
  </si>
  <si>
    <t>PUNTO DE SALIDA DEL GAS</t>
  </si>
  <si>
    <t>PUNTO SALIDA</t>
  </si>
  <si>
    <t>Cuestionario 11.- Transacciones entre comercializadores en el mercado nacional</t>
  </si>
  <si>
    <t>MES :</t>
  </si>
  <si>
    <t>Compras</t>
  </si>
  <si>
    <t>Ventas</t>
  </si>
  <si>
    <t>Empresa</t>
  </si>
  <si>
    <t>Cantidad (Mwh)</t>
  </si>
  <si>
    <t>ESTRUCTURA DE TARIFAS / ESCALONES DE CONSUMO</t>
  </si>
  <si>
    <t>CANTIDAD        MWh (P.C.S.)</t>
  </si>
  <si>
    <t>NÚMERO DE CLIENTES</t>
  </si>
  <si>
    <t>Grupo 1 (Presión &gt;60 bares)</t>
  </si>
  <si>
    <t>TOTAL GRUPO 1</t>
  </si>
  <si>
    <t>Grupo 2 (Presión &gt; 4 bares y =&lt; 60 bares)</t>
  </si>
  <si>
    <t>TOTAL GRUPO 2</t>
  </si>
  <si>
    <t>Grupo 3 (Presión =&lt; 4 bares)</t>
  </si>
  <si>
    <t>TOTAL GRUPO 3</t>
  </si>
  <si>
    <t>Grupo 4 (Interrumpible)</t>
  </si>
  <si>
    <t>TOTAL GRUPO 4</t>
  </si>
  <si>
    <t>MATERIA PRIMA</t>
  </si>
  <si>
    <t>TOTAL GENERAL</t>
  </si>
  <si>
    <t xml:space="preserve">COGENERACIÓN </t>
  </si>
  <si>
    <t>CUESTIONARIO 13.-  CONSUMOS DE GAS NATURAL DESGLOSADOS POR PROVINCIAS</t>
  </si>
  <si>
    <t>NOMBRE DE LA COMPAÑÍA:</t>
  </si>
  <si>
    <t>GRUPO 1</t>
  </si>
  <si>
    <t>GRUPO 2</t>
  </si>
  <si>
    <t>GRUPO 3</t>
  </si>
  <si>
    <t>GRUPO 4</t>
  </si>
  <si>
    <t>Qf</t>
  </si>
  <si>
    <t xml:space="preserve">Cantidad </t>
  </si>
  <si>
    <t>Nº Clientes</t>
  </si>
  <si>
    <t>PROVINCIAS/CCAA</t>
  </si>
  <si>
    <t>(MWh/día)</t>
  </si>
  <si>
    <t>(Mwh)</t>
  </si>
  <si>
    <t>GRANADA</t>
  </si>
  <si>
    <t>HUELVA</t>
  </si>
  <si>
    <t>SEVILLA</t>
  </si>
  <si>
    <t>HUESCA</t>
  </si>
  <si>
    <t>TERUEL</t>
  </si>
  <si>
    <t>ZARAGOZA</t>
  </si>
  <si>
    <t>ALBACETE</t>
  </si>
  <si>
    <t>CIUDAD REAL</t>
  </si>
  <si>
    <t>CUENCA</t>
  </si>
  <si>
    <t>GUADALAJARA</t>
  </si>
  <si>
    <t>TOLEDO</t>
  </si>
  <si>
    <t>SUBT. CASTILLA LA MANCHA</t>
  </si>
  <si>
    <t>BURGOS</t>
  </si>
  <si>
    <t>PALENCIA</t>
  </si>
  <si>
    <t>SALAMANCA</t>
  </si>
  <si>
    <t>SEGOVIA</t>
  </si>
  <si>
    <t>SORIA</t>
  </si>
  <si>
    <t>VALLADOLID</t>
  </si>
  <si>
    <t>ZAMORA</t>
  </si>
  <si>
    <t>BARCELONA</t>
  </si>
  <si>
    <t>GERONA</t>
  </si>
  <si>
    <t>TARRAGONA</t>
  </si>
  <si>
    <t>SUBTOTAL CATALUÑA</t>
  </si>
  <si>
    <t>BADAJOZ</t>
  </si>
  <si>
    <t>SUBTOTAL EXTREMADURA</t>
  </si>
  <si>
    <t>LA CORUÑA</t>
  </si>
  <si>
    <t>LUGO</t>
  </si>
  <si>
    <t>ORENSE</t>
  </si>
  <si>
    <t>PONTEVEDRA</t>
  </si>
  <si>
    <t>SUBTOTAL GALICIA</t>
  </si>
  <si>
    <t>MADRID</t>
  </si>
  <si>
    <t>MURCIA</t>
  </si>
  <si>
    <t>VIZCAYA</t>
  </si>
  <si>
    <t>ALICANTE</t>
  </si>
  <si>
    <t>VALENCIA</t>
  </si>
  <si>
    <t>SUBT. COM. VALENCIANA</t>
  </si>
  <si>
    <t>LAS PALMAS</t>
  </si>
  <si>
    <t>STA, CRUZ TENERIFE</t>
  </si>
  <si>
    <t>SUBTOTAL CANARIAS</t>
  </si>
  <si>
    <t>CEUTA</t>
  </si>
  <si>
    <t>MELILLA</t>
  </si>
  <si>
    <t>ASTURIAS</t>
  </si>
  <si>
    <t>BALEARES</t>
  </si>
  <si>
    <t>CANTABRIA</t>
  </si>
  <si>
    <t>LA RIOJA</t>
  </si>
  <si>
    <t>NAVARRA</t>
  </si>
  <si>
    <t>Cuestionario 14.- Precios practicados a los suministros de gas natural</t>
  </si>
  <si>
    <t>Precio Medio</t>
  </si>
  <si>
    <t>Euros/KWh</t>
  </si>
  <si>
    <t>CANTIDAD MWh (P.C.S.)</t>
  </si>
  <si>
    <t>P</t>
  </si>
  <si>
    <t>A</t>
  </si>
  <si>
    <t>PRODUCTO</t>
  </si>
  <si>
    <t>Balance</t>
  </si>
  <si>
    <t>BALANCE</t>
  </si>
  <si>
    <t>Producto</t>
  </si>
  <si>
    <t>6.3.2</t>
  </si>
  <si>
    <t>XPQUERYDOC_0</t>
  </si>
  <si>
    <t>b456467653b0036aa0000ffffff0300400000000000000c00000045646765323b456467653b0036aa0000ffffff0300400000000000000c00000045646765333b456467653b00ffffffff000000000000000004200060ffffffff0000000006aa0000010000302300000008000000060000004564676531000000ffffffffff</t>
  </si>
  <si>
    <t>ff36aa0000ffffff03000000000000000014000000456467654e6f6465343b456467654e6f64653b0036aa0000ffffff03004000000000000014000000456467654e6f6465313b456467654e6f64653b00ffffffff000000000000000004210060ffffffff0000000006aa00000100003023000000080000000a00000045646</t>
  </si>
  <si>
    <t>7654e6f64653400000006aa000001100030000000000800000006000000535550455200000006aa00003c00002003000100080000001600000053656c656374696f6e343b53656c656374696f6e3b00000006aa000004000020000000000800000008000000436c69656e74650006aa00000200002003000000080000000800</t>
  </si>
  <si>
    <t>0000434c49454e54450006aa000003000020030000000800000008000000436c69656e74650006aa00004500002000000000080000000f0000004641434c2e4452494c4c49434f4e000006aa01000a00002000000300030000000000000006aa01003f00002000000300030000000000000006aa01003b00002000000300030</t>
  </si>
  <si>
    <t>000000000000006aa01003a00002000000300030000000000000006aa00001100002000000000080000000f000000464d534844494d2e434c49454e54000006aa01004000002000000300030000000000000006aa01004100002000000300030000000000000006aa01000b00002000000300030000000000000006aa01000d</t>
  </si>
  <si>
    <t>00002000000300030000000000000006aa00004400002000000000080000000f000000464d53484445502e434c49454e54000006aa0000430000200000000008000000100000004641434c2e4c4f4e474c4142454c460006aa0000420000200000000008000000100000004641434c2e534852544c4142454c4600fffffffff</t>
  </si>
  <si>
    <t>fffffffffff0000000000000000000000210060ffffffff0000000006aa00000100003023000000080000000b00000053656c656374696f6e34000006aa00001f000020030000000b000000ffff000006aa000001100030000000000800000006000000535550455200000006aa000004000020030000000800000008000000</t>
  </si>
  <si>
    <t>434c49454e54450006aa000005000020000000000b000000ffff000006aa000013000020030000000b0000000000000006aa00001900002000000000080000002a00000053746172742077697468207468652064656661756c7420436c69656e74652073656c656374696f6e2e00000006aa000018000020030000000800000</t>
  </si>
  <si>
    <t>02500000063616c6c2058505f53454c4556414c55415445282027434c49454e5445272c204e41202900000000ffffffffffffffffffff000000000000000004210060ffffffff0000000006aa00000100003023000000080000000a000000456467654e6f64653100000006aa00000110003000000000080000000900000058</t>
  </si>
  <si>
    <t>504444444154410000000006aa00003c00002003000100080000001600000053656c656374696f6e313b53656c656374696f6e3b00000006aa0000040000200000000008000000080000004d6561737572650006aa00000200002003000000080000000e00000058505f4d45415355524544494d00000006aa0000030000200</t>
  </si>
  <si>
    <t>300000008000000080000004d6561737572650006aa01000a00002000000300030000000000000006aa01003f00002000000300030000000000000006aa01003b00002000000300030000000000000006aa01003a00002000000300030000000000000006aa00001100002000000000080000000000000006aa010040000020</t>
  </si>
  <si>
    <t>00000300030000000000000006aa01004100002000000300030000000000000006aa01000b00002000000300030000000000000006aa01000d00002000000300030000000000000006aa00004300002000000000080000001000000058505f4d45415355524544455343310006aa00004600002000000000080000000f00000</t>
  </si>
  <si>
    <t>058505f4d534e554d464f524d4154000006aa00004200002000000000080000001000000058505f534d4541535552454445534300ffffffffffffffffffff0100000000000000000000210060ffffffff0000000006aa00000100003023000000080000000b00000053656c656374696f6e31000006aa00001f000020030000</t>
  </si>
  <si>
    <t>000b000000ffff000006aa00000110003000000000080000000900000058504444444154410000000006aa00000400002003000000080000000e00000058505f4d45415355524544494d00000006aa000005000020000000000b000000ffff000006aa000013000020030000000b0000000000000006aa00001900002000000</t>
  </si>
  <si>
    <t>000080000002a00000053746172742077697468207468652064656661756c74204d6561737572652073656c656374696f6e2e00000006aa00001800002003000000080000003c00000043414c4c2058505f534c4c494d4954282758505f4d45415355524544494d272c202743554245272c2744465f525554415f434c49454e</t>
  </si>
  <si>
    <t>544533272900ffffffffffffffffffff000000000000000004200060ffffffff0000000006aa0000010000302300000008000000060000004564676532000000ffffffffffff36aa0000ffffff03004000000000000014000000456467654e6f6465333b456467654e6f64653b00ffffffff000000000000000004210060fff</t>
  </si>
  <si>
    <t>fffff0000000006aa00000100003023000000080000000a000000456467654e6f64653300000006aa000001100030000000000800000006000000535550455200000006aa00003c00002003000100080000001600000053656c656374696f6e333b53656c656374696f6e3b00000006aa000004000020000000000800000005</t>
  </si>
  <si>
    <t>000000527574610000000006aa000002000020030000000800000006000000525554415300000006aa000003000020030000000800000005000000527574610000000006aa00004500002000000000080000000f000000464152552e4452494c4c49434f4e000006aa01000a00002000000300030000000000000006aa01003</t>
  </si>
  <si>
    <t>f00002000000300030000000000000006aa01003b00002000000300030000000000000006aa01003a00002000000300030000000000000006aa00001100002000000000080000000e000000464d534844494d2e525554415300000006aa01004000002000000300030000000000000006aa0100410000200000030003000000</t>
  </si>
  <si>
    <t>0000000006aa01000b00002000000300030000000000000006aa01000d00002000000300030000000000000006aa00004400002000000000080000000e000000464d53484445502e525554415300000006aa000043000020000000000800000010000000464152552e4c4f4e474c4142454c460006aa0000420000200000000</t>
  </si>
  <si>
    <t>00800000010000000464152552e534852544c4142454c4600ffffffffffffffffffff0000000000000000000000210060ffffffff0000000006aa00000100003023000000080000000b00000053656c656374696f6e33000006aa00001f000020030000000b000000ffff000006aa0000011000300000000008000000060000</t>
  </si>
  <si>
    <t>00535550455200000006aa000004000020030000000800000006000000525554415300000006aa000005000020000000000b000000ffff000006aa000013000020030000000b0000000000000006aa00001900002000000000080000002700000053746172742077697468207468652064656661756c7420527574612073656</t>
  </si>
  <si>
    <t>c656374696f6e2e000006aa00001800002003000000080000002300000063616c6c2058505f53454c4556414c554154452820275255544153272c204e4120290000ffffffffffffffffffff000000000000000004200060ffffffff0000000006aa0000010000302300000008000000060000004564676533000000ffffffff</t>
  </si>
  <si>
    <t>ffff36aa0000ffffff03000000000000000014000000456467654e6f6465323b456467654e6f64653b00ffffffff000000000000000004210060ffffffff0000000006aa00000100003023000000080000000a000000456467654e6f64653200000006aa000001100030000000000800000006000000535550455200000006a</t>
  </si>
  <si>
    <t>a00003c00002003000100080000001600000053656c656374696f6e323b53656c656374696f6e3b00000006aa00000400002000000000080000000c000000507265737570756573746f0006aa0000020000200300000008000000050000005050544f0000000006aa00000300002003000000080000000c0000005072657375</t>
  </si>
  <si>
    <t>70756573746f0006aa00004500002000000000080000000f000000464150502e4452494c4c49434f4e000006aa01000a00002000000300030000000000000006aa01003f00002000000300030000000000000006aa01003b00002000000300030000000000000006aa01003a00002000000300030000000000000006aa00001</t>
  </si>
  <si>
    <t>100002000000000080000000d000000464d534844494d2e5050544f0000000006aa01004000002000000300030000000000000006aa01004100002000000300030000000000000006aa01000b00002000000300030000000000000006aa01000d00002000000300030000000000000006aa0000440000200000000008000000</t>
  </si>
  <si>
    <t>0d000000464d53484445502e5050544f0000000006aa000043000020000000000800000010000000464150502e4c4f4e474c4142454c460006aa000042000020000000000800000010000000464150502e534852544c4142454c4600ffffffffffffffffffff0000000000000000000000210060ffffffff0000000006aa000</t>
  </si>
  <si>
    <t>00100003023000000080000000b00000053656c656374696f6e32000006aa00001f000020030000000b000000ffff000006aa000001100030000000000800000006000000535550455200000006aa0000040000200300000008000000050000005050544f0000000006aa000005000020000000000b000000ffff000006aa00</t>
  </si>
  <si>
    <t>0013000020030000000b0000000000000006aa00001900002000000000080000002e00000053746172742077697468207468652064656661756c7420507265737570756573746f2073656c656374696f6e2e00000006aa00001800002003000000080000002200000063616c6c2058505f53454c4556414c554154452820275</t>
  </si>
  <si>
    <t>050544f272c204e412029000000ffffffffffffffffffff</t>
  </si>
  <si>
    <t>feff060004000200000000000000000000000000000000000000000000000000022000c0ffffffff0000000006aa00000100003000000000080000000900000053656c6563746f720000000006aa00001700002010000100080000000a000000446174614375626531000000ffffffffffffffffffff00a0</t>
  </si>
  <si>
    <t>D:\EXPRESS_HOME\OFA_SADM\USERS\SUPER.DB</t>
  </si>
  <si>
    <t>CLIENTE</t>
  </si>
  <si>
    <t>Cliente</t>
  </si>
  <si>
    <t>XP_MEASUREDIM</t>
  </si>
  <si>
    <t>Measure</t>
  </si>
  <si>
    <t>RUTAS</t>
  </si>
  <si>
    <t>Ruta</t>
  </si>
  <si>
    <t>PPTO</t>
  </si>
  <si>
    <t>Presupuesto</t>
  </si>
  <si>
    <t>CLIENTE!XP_MEASUREDIM!</t>
  </si>
  <si>
    <t>RUTAS!</t>
  </si>
  <si>
    <t>PPTO!</t>
  </si>
  <si>
    <t>DF_RUTA_CLIENTE3</t>
  </si>
  <si>
    <t>_x0007_MOUGEOT</t>
  </si>
  <si>
    <t>MOUGEOT</t>
  </si>
  <si>
    <t>_x0006_BEGLES</t>
  </si>
  <si>
    <t>BEGLES</t>
  </si>
  <si>
    <t>_x0004_CRAN</t>
  </si>
  <si>
    <t>CRAN</t>
  </si>
  <si>
    <t>_x0005_VENZE</t>
  </si>
  <si>
    <t>VENZE</t>
  </si>
  <si>
    <t>_x0005_BURGO</t>
  </si>
  <si>
    <t>BURGO</t>
  </si>
  <si>
    <t>_x0003_DEA</t>
  </si>
  <si>
    <t>DEA</t>
  </si>
  <si>
    <t>_x0007_MILIANI</t>
  </si>
  <si>
    <t>MILIANI</t>
  </si>
  <si>
    <t>_x0007_ORMEA_D</t>
  </si>
  <si>
    <t>ORMEA_D</t>
  </si>
  <si>
    <t>_x0008_INVERESK</t>
  </si>
  <si>
    <t>INVERESK</t>
  </si>
  <si>
    <t>_x0005_KAMNS</t>
  </si>
  <si>
    <t>KAMNS</t>
  </si>
  <si>
    <t>_x0006_RUTA_1</t>
  </si>
  <si>
    <t>RUTA_1</t>
  </si>
  <si>
    <t>_x0006_RUTA_2</t>
  </si>
  <si>
    <t>RUTA_2</t>
  </si>
  <si>
    <t>_x0006_RUTA_3</t>
  </si>
  <si>
    <t>RUTA_3</t>
  </si>
  <si>
    <t>_x0008_TOT_RUTA</t>
  </si>
  <si>
    <t>TOT_RUTA</t>
  </si>
  <si>
    <t xml:space="preserve">
P2001_2002</t>
  </si>
  <si>
    <t>P2001_2002</t>
  </si>
  <si>
    <t xml:space="preserve">
P2002_2003</t>
  </si>
  <si>
    <t>P2002_2003</t>
  </si>
  <si>
    <t xml:space="preserve">
P2003_2004</t>
  </si>
  <si>
    <t>P2003_2004</t>
  </si>
  <si>
    <t xml:space="preserve">
P2002_03V1</t>
  </si>
  <si>
    <t>P2002_03V1</t>
  </si>
  <si>
    <t xml:space="preserve">
P2002_03V2</t>
  </si>
  <si>
    <t>P2002_03V2</t>
  </si>
  <si>
    <t xml:space="preserve">
P2002_03V3</t>
  </si>
  <si>
    <t>P2002_03V3</t>
  </si>
  <si>
    <t xml:space="preserve"> P_2002_V1</t>
  </si>
  <si>
    <t>P_2002_V1</t>
  </si>
  <si>
    <t xml:space="preserve">
P_2002_Def</t>
  </si>
  <si>
    <t>P_2001_V2</t>
  </si>
  <si>
    <t>A36</t>
  </si>
  <si>
    <t>Firma del declarante:</t>
  </si>
  <si>
    <t>CÓDIGO DE LA COMPAÑÍA:</t>
  </si>
  <si>
    <t>Código</t>
  </si>
  <si>
    <t>Tránsito</t>
  </si>
  <si>
    <t>PLANTA DE REGASIFICACIÓN:</t>
  </si>
  <si>
    <t>CÓDIGO COMPAÑÍA:</t>
  </si>
  <si>
    <t xml:space="preserve">VARIACIÓN DE EXISTENCIAS </t>
  </si>
  <si>
    <t xml:space="preserve">GAS ÚTIL </t>
  </si>
  <si>
    <t xml:space="preserve">GAS COLCHÓN </t>
  </si>
  <si>
    <t>GESTOR TÉCNICO DEL SISTEMA:</t>
  </si>
  <si>
    <t xml:space="preserve">ASIGNACIÓN DE PÉRDIDAS </t>
  </si>
  <si>
    <t>EXISTENCIAS ÚTILES</t>
  </si>
  <si>
    <t>VARIACIÓN DE EXISTENCIAS ÚTILES</t>
  </si>
  <si>
    <t>CÓDIGO</t>
  </si>
  <si>
    <t>CENTRALES TÉRMICAS</t>
  </si>
  <si>
    <t>Cuestionario 12.- CONSUMOS DE GAS NATURAL DESGLOSADOS POR ESCALONES DE PRESIÓN Y CONSUMO ANUAL</t>
  </si>
  <si>
    <t>Código de la Compañía</t>
  </si>
  <si>
    <t>Introduzcan a continuación la información común a todos los anejos:</t>
  </si>
  <si>
    <t>Anejos Resolución Gas</t>
  </si>
  <si>
    <t>Nombre del Responsable</t>
  </si>
  <si>
    <t>Cargo del Responsable</t>
  </si>
  <si>
    <t>Año (en cuatro dígitos)</t>
  </si>
  <si>
    <t>Hora de referencia (formato HH:MM)</t>
  </si>
  <si>
    <t>Fecha de referencia (formato DD-MM-AA)</t>
  </si>
  <si>
    <t>Fecha de cumplimentación (formato DD-MM-AA)</t>
  </si>
  <si>
    <t>Nombre Compañía</t>
  </si>
  <si>
    <t>Código Compañía (Nº Registro MINECO)</t>
  </si>
  <si>
    <t>NIF/CIF</t>
  </si>
  <si>
    <t>ALMERÍA</t>
  </si>
  <si>
    <t>CÁDIZ</t>
  </si>
  <si>
    <t>CÓRDOBA</t>
  </si>
  <si>
    <t>JAÉN</t>
  </si>
  <si>
    <t>MÁLAGA</t>
  </si>
  <si>
    <t>SUBTOTAL ANDALUCÍA</t>
  </si>
  <si>
    <t>SUBTOTAL ARAGÓN</t>
  </si>
  <si>
    <t>ÁVILA</t>
  </si>
  <si>
    <t>LEÓN</t>
  </si>
  <si>
    <t>SUBT. CASTILLA Y LEÓN</t>
  </si>
  <si>
    <t>LÉRIDA</t>
  </si>
  <si>
    <t>CÁCERES</t>
  </si>
  <si>
    <t>ÁLAVA</t>
  </si>
  <si>
    <t>GUIPÚZCOA</t>
  </si>
  <si>
    <t>SUBTOTAL PAÍS VASCO</t>
  </si>
  <si>
    <t>CASTELLÓN</t>
  </si>
  <si>
    <t>CANTIDAD (MWh (P.C.S.))</t>
  </si>
  <si>
    <t>6. Salidas de GNL</t>
  </si>
  <si>
    <t>MWh</t>
  </si>
  <si>
    <t>TOTAL PÉRDIDAS</t>
  </si>
  <si>
    <t>5. Salidas a la red de distribución / consumo</t>
  </si>
  <si>
    <t>posicionamiento
venta gas</t>
  </si>
  <si>
    <t>posicionamiento
compra gas</t>
  </si>
  <si>
    <t>PUNTO DE ENTRADA
DEL GAS</t>
  </si>
  <si>
    <t>Qf: CAUDAL FACTURADO
MWh/día</t>
  </si>
  <si>
    <t>COMERCIALIZADORES
Y CC</t>
  </si>
  <si>
    <t>7. Pérdidas</t>
  </si>
  <si>
    <r>
      <t>m</t>
    </r>
    <r>
      <rPr>
        <b/>
        <vertAlign val="superscript"/>
        <sz val="11"/>
        <rFont val="Arial"/>
        <family val="2"/>
      </rPr>
      <t>3</t>
    </r>
    <r>
      <rPr>
        <b/>
        <sz val="11"/>
        <rFont val="Arial"/>
        <family val="2"/>
      </rPr>
      <t xml:space="preserve"> (N)</t>
    </r>
  </si>
  <si>
    <r>
      <t>CAPACIDAD MÁXIMA EXTRACCIÓN  N (m</t>
    </r>
    <r>
      <rPr>
        <vertAlign val="superscript"/>
        <sz val="11"/>
        <rFont val="Arial"/>
        <family val="2"/>
      </rPr>
      <t>3</t>
    </r>
    <r>
      <rPr>
        <sz val="11"/>
        <rFont val="Arial"/>
        <family val="2"/>
      </rPr>
      <t>/h)</t>
    </r>
  </si>
  <si>
    <r>
      <t>CAPACIDAD MÁXIMA INYECCIÓN  N (m</t>
    </r>
    <r>
      <rPr>
        <vertAlign val="superscript"/>
        <sz val="11"/>
        <rFont val="Arial"/>
        <family val="2"/>
      </rPr>
      <t>3</t>
    </r>
    <r>
      <rPr>
        <sz val="11"/>
        <rFont val="Arial"/>
        <family val="2"/>
      </rPr>
      <t>/h)</t>
    </r>
  </si>
  <si>
    <r>
      <t>P.C.S. KWh/Nm</t>
    </r>
    <r>
      <rPr>
        <b/>
        <vertAlign val="superscript"/>
        <sz val="11"/>
        <rFont val="Arial"/>
        <family val="2"/>
      </rPr>
      <t>3</t>
    </r>
  </si>
  <si>
    <t>CÓDIGO COMPAÑÍA
(Nº REGISTRO MINECO):</t>
  </si>
  <si>
    <t>Notas</t>
  </si>
  <si>
    <t>Cuestionario10.- DESGLOSE POR ALMACENAMIENTOS DE LAS EXISTENCIAS MÍNIMAS DE SEGURIDAD</t>
  </si>
  <si>
    <t>Cuestionario9b.- SALIDAS DE GAS NATURAL DE LA RED  DE TRANSPORTE.</t>
  </si>
  <si>
    <t>Cuestionario 9a.- Entradas de Gas Natural al Sistema para su consumo en el Mercado Nacional</t>
  </si>
  <si>
    <t>Cuestionario 8.-  Balance  por Empresas que aportan gas al sistema</t>
  </si>
  <si>
    <t>Cuestionario 7.- BALANCE DEL SISTEMA DE TRANSPORTE</t>
  </si>
  <si>
    <t>Cuestionario 6.- Entradas y Salidas al sistema  de Distribución</t>
  </si>
  <si>
    <t>Cuestionario 5.- EXISTENCIAS DE GN POR ALMACENAMIENTO SUBTERRÁNEO</t>
  </si>
  <si>
    <t>Cuestionario 4.- Balance de GN en Almacenamientos Subterráneo</t>
  </si>
  <si>
    <t>Cuestionario 3.- EXISTENCIAS GNL POR PLANTA DE REGASIFICACIÓN</t>
  </si>
  <si>
    <t>Cuestionario 2.- BALANCE DE GNL POR PLANTA DE REGASIFICACIÓN</t>
  </si>
  <si>
    <t>Mes de referencia (en letras)</t>
  </si>
  <si>
    <t>3. Variación de Existencias  (2)-(1)</t>
  </si>
  <si>
    <t>MERMAS</t>
  </si>
  <si>
    <t>AUTOCONSUMOS</t>
  </si>
  <si>
    <t>Cada usuario deberá configurar las hojas de este documento en el momento de la impresión debido a que las diferentes versiones de Excel, así como el tipo de impresora, pueden alterar el formato de impresión.</t>
  </si>
  <si>
    <r>
      <t>P.C.S. (KWh/Nm</t>
    </r>
    <r>
      <rPr>
        <b/>
        <vertAlign val="superscript"/>
        <sz val="11"/>
        <rFont val="Arial"/>
        <family val="2"/>
      </rPr>
      <t>3</t>
    </r>
    <r>
      <rPr>
        <b/>
        <sz val="11"/>
        <rFont val="Arial"/>
        <family val="2"/>
      </rPr>
      <t>)</t>
    </r>
  </si>
  <si>
    <t>(*) Incluidos países de la UE</t>
  </si>
  <si>
    <t>INTRODUZCA AQUÍ LAS OBSERVACIONES QUE ESTIME OPORTUNAS</t>
  </si>
  <si>
    <t>Si los datos se introducen por el procedimento de pegado, se recomienda que se utilice la opción "Pegado especial valores". De esta manera se evita cambiar los formatos que se encuentran por defecto y que son los más apropiados para la mejor presentación de las hojas. Si los datos se introducen por el procedimento de pegado procedentes de otras aplicaciones informáticas y se producen errores en el mismo, se recomienda que se realice la operación desde un documento Excel.</t>
  </si>
  <si>
    <t>4. Variación de Existencias de GN (**)</t>
  </si>
  <si>
    <t>(**) Existencias finales - Existencias iniciales</t>
  </si>
  <si>
    <t>Cualquier observación acerca de los anejos se hará constar en la hoja "Comentarios".</t>
  </si>
  <si>
    <t>Cuestionario 1.- ENTRADAS Y SALIDAS DEL SISTEMA DE GAS NATURAL</t>
  </si>
  <si>
    <t xml:space="preserve">     4.1 Importaciones</t>
  </si>
  <si>
    <t xml:space="preserve">     4.2 Transferencias Plantas</t>
  </si>
  <si>
    <t xml:space="preserve">     6.1 Exportaciones</t>
  </si>
  <si>
    <t xml:space="preserve">     6.2 Transferencias Plantas</t>
  </si>
  <si>
    <t xml:space="preserve">     6.3 Ventas GNL mercado interior</t>
  </si>
  <si>
    <t>TOTAL VARIACIÓN DE EXISTENCIAS</t>
  </si>
  <si>
    <t xml:space="preserve">         1.2.1 Entradas de GN en tránsito a otros países      </t>
  </si>
  <si>
    <t xml:space="preserve">         1.2.2 Entradas de GN para consumo nacional      </t>
  </si>
  <si>
    <t xml:space="preserve">   1.1 Salidas de GN desde las Plantas de Regasificación</t>
  </si>
  <si>
    <t xml:space="preserve">   1.2 Entradas de GN por Gasoducto</t>
  </si>
  <si>
    <t xml:space="preserve">   2.1 Salidas de GN por Gasoducto</t>
  </si>
  <si>
    <t xml:space="preserve">         2.1.1 Salidas de GN en tránsito a otros países      </t>
  </si>
  <si>
    <t xml:space="preserve">         2.1.2 Salidas de GN (exportaciones) (*)   </t>
  </si>
  <si>
    <t xml:space="preserve">   3.1 Pérdidas Gasoducto</t>
  </si>
  <si>
    <t xml:space="preserve">   3.2 Consumos Propios</t>
  </si>
  <si>
    <t xml:space="preserve">   3.3 Variación de gas  en tuberías de transporte</t>
  </si>
  <si>
    <t xml:space="preserve">   4.1 GN</t>
  </si>
  <si>
    <t xml:space="preserve">   5.1 GN</t>
  </si>
  <si>
    <t xml:space="preserve">     4.1. Presión &gt;4 bares y =&lt; 60 bares</t>
  </si>
  <si>
    <t xml:space="preserve">     4.2. Presión  &gt; 60 bares</t>
  </si>
  <si>
    <t xml:space="preserve">     3.1 Consumo =&lt; 5.000 KWh/año</t>
  </si>
  <si>
    <t xml:space="preserve">     3.2 Consumo &gt; 5.000 KWh/año y =&lt; 50.000 kWh/año</t>
  </si>
  <si>
    <t xml:space="preserve">     3.3 Consumo &gt; 50.000 KWh/año y =&lt; 100.000 kWh/año</t>
  </si>
  <si>
    <t xml:space="preserve">     3.4 Consumo &gt; 100.000 kWh/año</t>
  </si>
  <si>
    <t xml:space="preserve">     2.6 Consumo &gt; 500 GWh/año</t>
  </si>
  <si>
    <t xml:space="preserve">     2.5 Consumo &gt; 100 GWh/año y =&lt; 500 GWh/año</t>
  </si>
  <si>
    <t xml:space="preserve">     2.4 Consumo &gt; 30 GWh/año y =&lt; 100 GWh/año</t>
  </si>
  <si>
    <t xml:space="preserve">     2.3 Consumo &gt; 5 GWh/año y =&lt; 30 GWh/año</t>
  </si>
  <si>
    <t xml:space="preserve">     2.2 Consumo &gt; 500.000 KWh/año y =&lt; 5 GWh/año</t>
  </si>
  <si>
    <t xml:space="preserve">     2.1 Consumo =&lt; 500.000 KWh/año</t>
  </si>
  <si>
    <t xml:space="preserve">     1.3 Consumo &gt; 1000 GWh/año</t>
  </si>
  <si>
    <t xml:space="preserve">     1.2 Consumo &gt; 200 GWh/año y =&lt; 1000 GWh/año</t>
  </si>
  <si>
    <t xml:space="preserve">     1.1 Consumo =&lt; 200 GWh/año</t>
  </si>
  <si>
    <t xml:space="preserve">     4.1. Presión &gt; 4 bares y =&lt; 60 bares</t>
  </si>
  <si>
    <t>Transferencia de</t>
  </si>
  <si>
    <t>Transferencia a</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</si>
</sst>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00"/>
    <numFmt numFmtId="189" formatCode="0.000_)"/>
    <numFmt numFmtId="190" formatCode="0.00_)"/>
    <numFmt numFmtId="191" formatCode="0,0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_-* #,##0\ [$€-1]_-;\-* #,##0\ [$€-1]_-;_-* &quot;-&quot;\ [$€-1]_-;_-@_-"/>
    <numFmt numFmtId="198" formatCode="dd\-mm\-yy"/>
    <numFmt numFmtId="199" formatCode="d\-m\-yy"/>
    <numFmt numFmtId="200" formatCode="d/m/yy"/>
    <numFmt numFmtId="201" formatCode="#,##0.0"/>
    <numFmt numFmtId="202" formatCode="#,##0.000000"/>
    <numFmt numFmtId="203" formatCode="[$-40A]dddd\,\ dd&quot; de &quot;mmmm&quot; de &quot;yyyy"/>
    <numFmt numFmtId="204" formatCode="d/mm/yy;@"/>
    <numFmt numFmtId="205" formatCode="mmm/yyyy"/>
    <numFmt numFmtId="206" formatCode="[$-C0A]dddd\,\ dd&quot; de &quot;mmmm&quot; de &quot;yyyy"/>
  </numFmts>
  <fonts count="18">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b/>
      <sz val="12"/>
      <color indexed="8"/>
      <name val="Arial"/>
      <family val="2"/>
    </font>
    <font>
      <sz val="12"/>
      <color indexed="8"/>
      <name val="Arial"/>
      <family val="2"/>
    </font>
    <font>
      <b/>
      <i/>
      <sz val="20"/>
      <color indexed="9"/>
      <name val="Arial"/>
      <family val="2"/>
    </font>
    <font>
      <b/>
      <u val="single"/>
      <sz val="11"/>
      <name val="Arial"/>
      <family val="2"/>
    </font>
    <font>
      <sz val="11"/>
      <name val="Arial"/>
      <family val="2"/>
    </font>
    <font>
      <b/>
      <sz val="11"/>
      <name val="Arial"/>
      <family val="2"/>
    </font>
    <font>
      <sz val="11"/>
      <name val="Bookman Old Style"/>
      <family val="1"/>
    </font>
    <font>
      <b/>
      <vertAlign val="superscript"/>
      <sz val="11"/>
      <name val="Arial"/>
      <family val="2"/>
    </font>
    <font>
      <vertAlign val="superscript"/>
      <sz val="11"/>
      <name val="Arial"/>
      <family val="2"/>
    </font>
    <font>
      <b/>
      <sz val="11"/>
      <color indexed="8"/>
      <name val="Arial"/>
      <family val="2"/>
    </font>
    <font>
      <b/>
      <i/>
      <sz val="11"/>
      <name val="Arial"/>
      <family val="2"/>
    </font>
    <font>
      <sz val="14"/>
      <name val="Arial"/>
      <family val="2"/>
    </font>
  </fonts>
  <fills count="5">
    <fill>
      <patternFill/>
    </fill>
    <fill>
      <patternFill patternType="gray125"/>
    </fill>
    <fill>
      <patternFill patternType="solid">
        <fgColor indexed="49"/>
        <bgColor indexed="64"/>
      </patternFill>
    </fill>
    <fill>
      <patternFill patternType="solid">
        <fgColor indexed="9"/>
        <bgColor indexed="64"/>
      </patternFill>
    </fill>
    <fill>
      <patternFill patternType="solid">
        <fgColor indexed="47"/>
        <bgColor indexed="64"/>
      </patternFill>
    </fill>
  </fills>
  <borders count="109">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color indexed="63"/>
      </left>
      <right style="thin"/>
      <top style="medium"/>
      <bottom style="medium"/>
    </border>
    <border>
      <left style="thin"/>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style="thin"/>
      <right>
        <color indexed="63"/>
      </right>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color indexed="63"/>
      </left>
      <right style="medium"/>
      <top style="medium"/>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style="thin"/>
    </border>
    <border>
      <left style="thin"/>
      <right>
        <color indexed="63"/>
      </right>
      <top>
        <color indexed="63"/>
      </top>
      <bottom style="medium"/>
    </border>
    <border>
      <left style="medium"/>
      <right style="medium"/>
      <top style="thin"/>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medium"/>
      <right style="medium"/>
      <top style="medium"/>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medium"/>
      <right style="thin"/>
      <top>
        <color indexed="63"/>
      </top>
      <bottom style="medium"/>
    </border>
    <border>
      <left style="thin"/>
      <right style="thin"/>
      <top style="medium"/>
      <bottom style="medium"/>
    </border>
    <border>
      <left style="thin"/>
      <right style="thin"/>
      <top>
        <color indexed="63"/>
      </top>
      <bottom>
        <color indexed="63"/>
      </bottom>
    </border>
    <border>
      <left style="thin"/>
      <right style="thin"/>
      <top style="thin"/>
      <bottom style="medium"/>
    </border>
    <border>
      <left style="medium"/>
      <right style="thin"/>
      <top style="medium"/>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color indexed="63"/>
      </top>
      <bottom style="thin"/>
    </border>
    <border>
      <left style="medium"/>
      <right>
        <color indexed="63"/>
      </right>
      <top style="thin"/>
      <bottom style="medium"/>
    </border>
    <border>
      <left style="thin"/>
      <right style="thin"/>
      <top style="medium"/>
      <bottom style="thin"/>
    </border>
    <border>
      <left style="thin"/>
      <right style="medium"/>
      <top>
        <color indexed="63"/>
      </top>
      <bottom style="thin"/>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02">
    <xf numFmtId="0" fontId="0" fillId="0" borderId="0" xfId="0"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1" fillId="0" borderId="0" xfId="0" applyFont="1" applyFill="1" applyAlignment="1">
      <alignment vertical="top" wrapText="1"/>
    </xf>
    <xf numFmtId="0" fontId="5" fillId="0" borderId="0" xfId="0" applyFont="1" applyFill="1" applyAlignment="1">
      <alignment/>
    </xf>
    <xf numFmtId="0" fontId="5" fillId="0" borderId="0" xfId="0" applyFont="1" applyFill="1" applyBorder="1" applyAlignment="1">
      <alignment/>
    </xf>
    <xf numFmtId="0" fontId="4" fillId="0" borderId="0" xfId="0" applyFont="1" applyFill="1" applyBorder="1" applyAlignment="1">
      <alignment/>
    </xf>
    <xf numFmtId="0" fontId="5" fillId="0" borderId="0" xfId="0" applyFont="1" applyAlignment="1">
      <alignment/>
    </xf>
    <xf numFmtId="0" fontId="4" fillId="0" borderId="0" xfId="0" applyFont="1" applyFill="1" applyBorder="1" applyAlignment="1" applyProtection="1">
      <alignment/>
      <protection locked="0"/>
    </xf>
    <xf numFmtId="0" fontId="9" fillId="0" borderId="0" xfId="0" applyFont="1" applyFill="1" applyAlignment="1">
      <alignment horizontal="center"/>
    </xf>
    <xf numFmtId="0" fontId="10" fillId="0" borderId="0" xfId="0" applyFont="1" applyAlignment="1">
      <alignment/>
    </xf>
    <xf numFmtId="0" fontId="9" fillId="0" borderId="0" xfId="0" applyFont="1" applyFill="1" applyAlignment="1">
      <alignment horizontal="centerContinuous"/>
    </xf>
    <xf numFmtId="0" fontId="10" fillId="0" borderId="0" xfId="0" applyFont="1" applyFill="1" applyAlignment="1">
      <alignment/>
    </xf>
    <xf numFmtId="0" fontId="10" fillId="0" borderId="0" xfId="0" applyFont="1" applyFill="1" applyAlignment="1">
      <alignment horizontal="centerContinuous"/>
    </xf>
    <xf numFmtId="0" fontId="11" fillId="2" borderId="1" xfId="0" applyFont="1" applyFill="1" applyBorder="1" applyAlignment="1">
      <alignment horizontal="left" vertical="top"/>
    </xf>
    <xf numFmtId="0" fontId="11" fillId="0" borderId="0" xfId="0" applyFont="1" applyFill="1" applyAlignment="1">
      <alignment/>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0" borderId="0" xfId="0" applyFont="1" applyAlignment="1">
      <alignment horizont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xf>
    <xf numFmtId="0" fontId="11" fillId="2" borderId="4" xfId="0" applyFont="1" applyFill="1" applyBorder="1" applyAlignment="1">
      <alignment/>
    </xf>
    <xf numFmtId="0" fontId="11" fillId="2" borderId="6" xfId="0" applyFont="1" applyFill="1" applyBorder="1" applyAlignment="1">
      <alignment/>
    </xf>
    <xf numFmtId="0" fontId="11" fillId="2" borderId="1" xfId="0" applyFont="1" applyFill="1" applyBorder="1" applyAlignment="1">
      <alignment vertical="center"/>
    </xf>
    <xf numFmtId="0" fontId="11" fillId="2" borderId="7" xfId="0" applyFont="1" applyFill="1" applyBorder="1" applyAlignment="1">
      <alignment vertical="center"/>
    </xf>
    <xf numFmtId="0" fontId="10" fillId="2" borderId="8" xfId="0" applyFont="1" applyFill="1" applyBorder="1" applyAlignment="1">
      <alignment horizontal="center" vertical="center"/>
    </xf>
    <xf numFmtId="0" fontId="10" fillId="0" borderId="0" xfId="0" applyFont="1"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10" fillId="2" borderId="11" xfId="0" applyFont="1" applyFill="1" applyBorder="1" applyAlignment="1">
      <alignment vertical="center"/>
    </xf>
    <xf numFmtId="0" fontId="10" fillId="2" borderId="12" xfId="0" applyFont="1" applyFill="1" applyBorder="1" applyAlignment="1">
      <alignment vertical="center"/>
    </xf>
    <xf numFmtId="0" fontId="10" fillId="2" borderId="13" xfId="0" applyFont="1" applyFill="1" applyBorder="1" applyAlignment="1">
      <alignment vertical="center"/>
    </xf>
    <xf numFmtId="0" fontId="10" fillId="2" borderId="14" xfId="0" applyFont="1" applyFill="1" applyBorder="1" applyAlignment="1">
      <alignment vertical="center"/>
    </xf>
    <xf numFmtId="0" fontId="10" fillId="2" borderId="11" xfId="0" applyFont="1" applyFill="1" applyBorder="1" applyAlignment="1">
      <alignment horizontal="left" vertical="center"/>
    </xf>
    <xf numFmtId="0" fontId="10" fillId="2" borderId="15" xfId="0" applyFont="1" applyFill="1" applyBorder="1" applyAlignment="1">
      <alignment vertical="center"/>
    </xf>
    <xf numFmtId="0" fontId="10" fillId="2" borderId="16" xfId="0" applyFont="1" applyFill="1" applyBorder="1" applyAlignment="1">
      <alignment vertical="center"/>
    </xf>
    <xf numFmtId="0" fontId="11" fillId="0" borderId="0" xfId="0" applyFont="1" applyFill="1" applyAlignment="1">
      <alignment horizontal="center" vertical="center"/>
    </xf>
    <xf numFmtId="0" fontId="10" fillId="3" borderId="0" xfId="0" applyFont="1" applyFill="1" applyAlignment="1">
      <alignment/>
    </xf>
    <xf numFmtId="0" fontId="11" fillId="2" borderId="17" xfId="0" applyFont="1" applyFill="1" applyBorder="1" applyAlignment="1">
      <alignment horizontal="left" vertical="top"/>
    </xf>
    <xf numFmtId="0" fontId="10" fillId="3" borderId="0" xfId="0" applyNumberFormat="1" applyFont="1" applyFill="1" applyBorder="1" applyAlignment="1" applyProtection="1">
      <alignment horizontal="left" vertical="top" wrapText="1"/>
      <protection/>
    </xf>
    <xf numFmtId="0" fontId="10" fillId="3" borderId="0" xfId="0" applyFont="1" applyFill="1" applyBorder="1" applyAlignment="1">
      <alignment/>
    </xf>
    <xf numFmtId="0" fontId="10" fillId="3" borderId="18" xfId="0" applyFont="1" applyFill="1" applyBorder="1" applyAlignment="1">
      <alignment/>
    </xf>
    <xf numFmtId="0" fontId="11" fillId="2" borderId="1" xfId="0" applyFont="1" applyFill="1" applyBorder="1" applyAlignment="1">
      <alignment/>
    </xf>
    <xf numFmtId="0" fontId="11" fillId="2" borderId="1" xfId="0" applyFont="1" applyFill="1" applyBorder="1" applyAlignment="1">
      <alignment horizontal="left" vertical="top" wrapText="1"/>
    </xf>
    <xf numFmtId="0" fontId="11" fillId="0" borderId="0" xfId="0" applyFont="1" applyFill="1" applyAlignment="1">
      <alignment horizontal="centerContinuous"/>
    </xf>
    <xf numFmtId="0" fontId="10" fillId="0" borderId="0" xfId="0" applyFont="1" applyFill="1" applyAlignment="1" applyProtection="1">
      <alignment horizontal="left"/>
      <protection locked="0"/>
    </xf>
    <xf numFmtId="0" fontId="10" fillId="2" borderId="9" xfId="0" applyFont="1" applyFill="1" applyBorder="1" applyAlignment="1">
      <alignment horizontal="left" vertical="center"/>
    </xf>
    <xf numFmtId="0" fontId="10" fillId="2" borderId="19" xfId="0" applyFont="1" applyFill="1" applyBorder="1" applyAlignment="1">
      <alignment vertical="center"/>
    </xf>
    <xf numFmtId="0" fontId="11" fillId="2" borderId="20" xfId="0" applyFont="1" applyFill="1" applyBorder="1" applyAlignment="1">
      <alignment/>
    </xf>
    <xf numFmtId="0" fontId="10" fillId="3" borderId="0" xfId="0" applyNumberFormat="1" applyFont="1" applyFill="1" applyBorder="1" applyAlignment="1" applyProtection="1">
      <alignment horizontal="left" vertical="top" wrapText="1"/>
      <protection locked="0"/>
    </xf>
    <xf numFmtId="0" fontId="11" fillId="2" borderId="20" xfId="0" applyFont="1" applyFill="1" applyBorder="1" applyAlignment="1">
      <alignment horizontal="left" vertical="top"/>
    </xf>
    <xf numFmtId="0" fontId="11" fillId="2" borderId="15" xfId="0" applyFont="1" applyFill="1" applyBorder="1" applyAlignment="1">
      <alignment horizontal="left" vertical="top"/>
    </xf>
    <xf numFmtId="0" fontId="10" fillId="3" borderId="2" xfId="0" applyFont="1" applyFill="1" applyBorder="1" applyAlignment="1">
      <alignment vertical="center"/>
    </xf>
    <xf numFmtId="0" fontId="11" fillId="3" borderId="2" xfId="0" applyFont="1" applyFill="1" applyBorder="1" applyAlignment="1">
      <alignment horizontal="right" vertical="center"/>
    </xf>
    <xf numFmtId="0" fontId="10" fillId="3" borderId="0" xfId="0" applyFont="1" applyFill="1" applyAlignment="1" applyProtection="1">
      <alignment vertical="top"/>
      <protection/>
    </xf>
    <xf numFmtId="0" fontId="11" fillId="3"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xf>
    <xf numFmtId="0" fontId="9" fillId="0" borderId="0" xfId="0" applyFont="1" applyFill="1" applyBorder="1" applyAlignment="1">
      <alignment horizontal="centerContinuous"/>
    </xf>
    <xf numFmtId="0" fontId="10" fillId="0" borderId="0" xfId="0" applyFont="1" applyFill="1" applyBorder="1" applyAlignment="1">
      <alignment horizontal="centerContinuous"/>
    </xf>
    <xf numFmtId="0" fontId="12" fillId="0" borderId="0" xfId="0" applyFont="1" applyFill="1" applyAlignment="1">
      <alignment/>
    </xf>
    <xf numFmtId="0" fontId="12" fillId="0" borderId="0" xfId="0" applyFont="1" applyAlignment="1">
      <alignment/>
    </xf>
    <xf numFmtId="15" fontId="10" fillId="0" borderId="0" xfId="0" applyNumberFormat="1" applyFont="1" applyFill="1" applyBorder="1" applyAlignment="1">
      <alignment/>
    </xf>
    <xf numFmtId="3" fontId="10" fillId="0" borderId="0" xfId="0" applyNumberFormat="1"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horizontal="left"/>
    </xf>
    <xf numFmtId="0" fontId="11" fillId="0" borderId="0" xfId="0" applyFont="1" applyFill="1" applyBorder="1" applyAlignment="1">
      <alignment horizontal="left"/>
    </xf>
    <xf numFmtId="0" fontId="11" fillId="2" borderId="9" xfId="0" applyFont="1" applyFill="1" applyBorder="1" applyAlignment="1">
      <alignment/>
    </xf>
    <xf numFmtId="0" fontId="10" fillId="2" borderId="10" xfId="0" applyFont="1" applyFill="1" applyBorder="1" applyAlignment="1">
      <alignment/>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0" fillId="0" borderId="18" xfId="0" applyFont="1" applyFill="1" applyBorder="1" applyAlignment="1">
      <alignment/>
    </xf>
    <xf numFmtId="3" fontId="10" fillId="0" borderId="18" xfId="0" applyNumberFormat="1" applyFont="1" applyFill="1" applyBorder="1" applyAlignment="1">
      <alignment/>
    </xf>
    <xf numFmtId="0" fontId="10" fillId="0" borderId="18" xfId="0" applyFont="1" applyFill="1" applyBorder="1" applyAlignment="1">
      <alignment horizontal="left"/>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3" fontId="10" fillId="0" borderId="0" xfId="0" applyNumberFormat="1" applyFont="1" applyFill="1" applyBorder="1" applyAlignment="1">
      <alignment horizontal="right"/>
    </xf>
    <xf numFmtId="0" fontId="10" fillId="0" borderId="0" xfId="0" applyFont="1" applyBorder="1" applyAlignment="1">
      <alignment/>
    </xf>
    <xf numFmtId="0" fontId="10" fillId="0" borderId="0" xfId="0" applyFont="1" applyFill="1" applyBorder="1" applyAlignment="1">
      <alignment horizontal="center"/>
    </xf>
    <xf numFmtId="0" fontId="11" fillId="0" borderId="0" xfId="0" applyFont="1" applyFill="1" applyAlignment="1" applyProtection="1">
      <alignment/>
      <protection locked="0"/>
    </xf>
    <xf numFmtId="0" fontId="10" fillId="0" borderId="0" xfId="0" applyNumberFormat="1" applyFont="1" applyFill="1" applyAlignment="1" applyProtection="1">
      <alignment horizontal="left" vertical="top" wrapText="1"/>
      <protection/>
    </xf>
    <xf numFmtId="0" fontId="11" fillId="2" borderId="9" xfId="0" applyFont="1" applyFill="1" applyBorder="1" applyAlignment="1">
      <alignment vertical="center"/>
    </xf>
    <xf numFmtId="0" fontId="10" fillId="2" borderId="23" xfId="0" applyFont="1" applyFill="1" applyBorder="1" applyAlignment="1">
      <alignment vertical="center"/>
    </xf>
    <xf numFmtId="0" fontId="10" fillId="2" borderId="24" xfId="0" applyFont="1" applyFill="1" applyBorder="1" applyAlignment="1">
      <alignment vertical="center"/>
    </xf>
    <xf numFmtId="0" fontId="10" fillId="2" borderId="25" xfId="0" applyFont="1" applyFill="1" applyBorder="1" applyAlignment="1">
      <alignment vertical="center"/>
    </xf>
    <xf numFmtId="0" fontId="10" fillId="2" borderId="26" xfId="0" applyFont="1" applyFill="1" applyBorder="1" applyAlignment="1">
      <alignment vertical="center"/>
    </xf>
    <xf numFmtId="0" fontId="10" fillId="2" borderId="0" xfId="0" applyFont="1" applyFill="1" applyBorder="1" applyAlignment="1">
      <alignment vertical="center"/>
    </xf>
    <xf numFmtId="0" fontId="10" fillId="2" borderId="27" xfId="0" applyFont="1" applyFill="1" applyBorder="1" applyAlignment="1">
      <alignment vertical="center"/>
    </xf>
    <xf numFmtId="0" fontId="11" fillId="2" borderId="4" xfId="0" applyFont="1" applyFill="1" applyBorder="1" applyAlignment="1">
      <alignment vertical="center"/>
    </xf>
    <xf numFmtId="0" fontId="10" fillId="2" borderId="28" xfId="0" applyFont="1" applyFill="1" applyBorder="1" applyAlignment="1">
      <alignment horizontal="center" vertical="center"/>
    </xf>
    <xf numFmtId="14" fontId="10" fillId="0" borderId="6" xfId="0" applyNumberFormat="1" applyFont="1" applyBorder="1" applyAlignment="1" applyProtection="1">
      <alignment horizontal="left" vertical="top"/>
      <protection locked="0"/>
    </xf>
    <xf numFmtId="0" fontId="10" fillId="0" borderId="0" xfId="0" applyNumberFormat="1" applyFont="1" applyFill="1" applyBorder="1" applyAlignment="1" applyProtection="1">
      <alignment horizontal="left" vertical="top" wrapText="1"/>
      <protection/>
    </xf>
    <xf numFmtId="0" fontId="11" fillId="0" borderId="18" xfId="0" applyFont="1" applyFill="1" applyBorder="1" applyAlignment="1">
      <alignment/>
    </xf>
    <xf numFmtId="0" fontId="10" fillId="0" borderId="0" xfId="0" applyFont="1" applyFill="1" applyAlignment="1" applyProtection="1">
      <alignment/>
      <protection/>
    </xf>
    <xf numFmtId="198" fontId="11" fillId="2" borderId="5" xfId="0" applyNumberFormat="1" applyFont="1" applyFill="1" applyBorder="1" applyAlignment="1" applyProtection="1">
      <alignment vertical="top"/>
      <protection/>
    </xf>
    <xf numFmtId="0" fontId="11" fillId="2" borderId="5" xfId="0" applyFont="1" applyFill="1" applyBorder="1" applyAlignment="1" applyProtection="1">
      <alignment vertical="top"/>
      <protection/>
    </xf>
    <xf numFmtId="0" fontId="11" fillId="2" borderId="5" xfId="0" applyFont="1" applyFill="1" applyBorder="1" applyAlignment="1" applyProtection="1">
      <alignment horizontal="left" vertical="top"/>
      <protection/>
    </xf>
    <xf numFmtId="198" fontId="10" fillId="3" borderId="29" xfId="0" applyNumberFormat="1" applyFont="1" applyFill="1" applyBorder="1" applyAlignment="1" applyProtection="1">
      <alignment horizontal="left" vertical="top"/>
      <protection locked="0"/>
    </xf>
    <xf numFmtId="0" fontId="10" fillId="0" borderId="19" xfId="0" applyNumberFormat="1" applyFont="1" applyFill="1" applyBorder="1" applyAlignment="1" applyProtection="1">
      <alignment horizontal="left" vertical="top" wrapText="1"/>
      <protection/>
    </xf>
    <xf numFmtId="0" fontId="10" fillId="0" borderId="0" xfId="0" applyNumberFormat="1" applyFont="1" applyFill="1" applyAlignment="1" applyProtection="1">
      <alignment horizontal="left" vertical="top"/>
      <protection/>
    </xf>
    <xf numFmtId="0" fontId="10" fillId="0" borderId="0" xfId="0" applyNumberFormat="1" applyFont="1" applyFill="1" applyBorder="1" applyAlignment="1" applyProtection="1">
      <alignment horizontal="left" vertical="top" wrapText="1"/>
      <protection locked="0"/>
    </xf>
    <xf numFmtId="0" fontId="10" fillId="0" borderId="0" xfId="0" applyFont="1" applyFill="1" applyBorder="1" applyAlignment="1" applyProtection="1">
      <alignment wrapText="1"/>
      <protection locked="0"/>
    </xf>
    <xf numFmtId="0" fontId="1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locked="0"/>
    </xf>
    <xf numFmtId="0" fontId="10" fillId="0" borderId="0" xfId="0" applyFont="1" applyAlignment="1">
      <alignment vertical="center" wrapText="1"/>
    </xf>
    <xf numFmtId="0" fontId="10" fillId="0" borderId="0" xfId="0" applyFont="1" applyBorder="1" applyAlignment="1" quotePrefix="1">
      <alignment horizontal="left"/>
    </xf>
    <xf numFmtId="0" fontId="11" fillId="0" borderId="0" xfId="0" applyFont="1" applyBorder="1" applyAlignment="1" quotePrefix="1">
      <alignment horizontal="left"/>
    </xf>
    <xf numFmtId="3" fontId="10" fillId="0" borderId="0" xfId="0" applyNumberFormat="1" applyFont="1" applyAlignment="1">
      <alignment/>
    </xf>
    <xf numFmtId="185" fontId="10" fillId="0" borderId="0" xfId="19" applyFont="1" applyFill="1" applyBorder="1" applyAlignment="1">
      <alignment/>
    </xf>
    <xf numFmtId="14" fontId="10" fillId="3" borderId="0" xfId="0" applyNumberFormat="1" applyFont="1" applyFill="1" applyBorder="1" applyAlignment="1" applyProtection="1">
      <alignment horizontal="left" vertical="top" wrapText="1"/>
      <protection/>
    </xf>
    <xf numFmtId="3" fontId="10" fillId="3" borderId="0" xfId="0" applyNumberFormat="1" applyFont="1" applyFill="1" applyAlignment="1">
      <alignment/>
    </xf>
    <xf numFmtId="0" fontId="11" fillId="3" borderId="0" xfId="0" applyFont="1" applyFill="1" applyAlignment="1">
      <alignment horizontal="left"/>
    </xf>
    <xf numFmtId="3" fontId="11" fillId="3" borderId="0" xfId="0" applyNumberFormat="1" applyFont="1" applyFill="1" applyAlignment="1">
      <alignment/>
    </xf>
    <xf numFmtId="0" fontId="10" fillId="3" borderId="0" xfId="0" applyFont="1" applyFill="1" applyAlignment="1">
      <alignment horizontal="left"/>
    </xf>
    <xf numFmtId="0" fontId="12" fillId="3" borderId="0" xfId="0" applyFont="1" applyFill="1" applyAlignment="1">
      <alignment/>
    </xf>
    <xf numFmtId="0" fontId="15" fillId="2" borderId="30" xfId="0" applyFont="1" applyFill="1" applyBorder="1" applyAlignment="1">
      <alignment/>
    </xf>
    <xf numFmtId="0" fontId="15" fillId="2" borderId="30" xfId="0" applyFont="1" applyFill="1" applyBorder="1" applyAlignment="1">
      <alignment horizontal="center" wrapText="1"/>
    </xf>
    <xf numFmtId="0" fontId="11" fillId="2" borderId="30" xfId="0" applyFont="1" applyFill="1" applyBorder="1" applyAlignment="1">
      <alignment horizontal="center" wrapText="1"/>
    </xf>
    <xf numFmtId="0" fontId="10" fillId="0" borderId="31" xfId="0" applyFont="1" applyBorder="1" applyAlignment="1">
      <alignment/>
    </xf>
    <xf numFmtId="0" fontId="15" fillId="2" borderId="15" xfId="0" applyFont="1" applyFill="1" applyBorder="1" applyAlignment="1">
      <alignment/>
    </xf>
    <xf numFmtId="0" fontId="15" fillId="2" borderId="1" xfId="0" applyFont="1" applyFill="1" applyBorder="1" applyAlignment="1">
      <alignment horizontal="left" vertical="top" wrapText="1"/>
    </xf>
    <xf numFmtId="0" fontId="15" fillId="2" borderId="1" xfId="0" applyFont="1" applyFill="1" applyBorder="1" applyAlignment="1">
      <alignment/>
    </xf>
    <xf numFmtId="0" fontId="9" fillId="3" borderId="0" xfId="0" applyFont="1" applyFill="1" applyBorder="1" applyAlignment="1">
      <alignment horizontal="center"/>
    </xf>
    <xf numFmtId="0" fontId="11" fillId="3" borderId="0" xfId="0" applyFont="1" applyFill="1" applyBorder="1" applyAlignment="1">
      <alignment/>
    </xf>
    <xf numFmtId="0" fontId="11" fillId="0" borderId="0" xfId="0" applyFont="1" applyAlignment="1">
      <alignment/>
    </xf>
    <xf numFmtId="0" fontId="11" fillId="0" borderId="0" xfId="0" applyFont="1" applyBorder="1" applyAlignment="1">
      <alignment horizontal="center" vertical="center"/>
    </xf>
    <xf numFmtId="0" fontId="10" fillId="0" borderId="0" xfId="0" applyNumberFormat="1" applyFont="1" applyAlignment="1">
      <alignment horizontal="left" vertical="center"/>
    </xf>
    <xf numFmtId="0" fontId="10" fillId="3" borderId="0" xfId="0" applyNumberFormat="1" applyFont="1" applyFill="1" applyBorder="1" applyAlignment="1" applyProtection="1">
      <alignment horizontal="left" vertical="center" wrapText="1"/>
      <protection/>
    </xf>
    <xf numFmtId="0" fontId="11" fillId="2" borderId="32" xfId="0" applyNumberFormat="1" applyFont="1" applyFill="1" applyBorder="1" applyAlignment="1">
      <alignment horizontal="center" vertical="center"/>
    </xf>
    <xf numFmtId="0" fontId="11" fillId="2" borderId="33" xfId="0" applyNumberFormat="1" applyFont="1" applyFill="1" applyBorder="1" applyAlignment="1">
      <alignment horizontal="center" vertical="center"/>
    </xf>
    <xf numFmtId="0" fontId="11" fillId="2" borderId="34" xfId="0" applyNumberFormat="1" applyFont="1" applyFill="1" applyBorder="1" applyAlignment="1">
      <alignment horizontal="center" vertical="center"/>
    </xf>
    <xf numFmtId="0" fontId="11" fillId="2" borderId="35" xfId="0" applyNumberFormat="1" applyFont="1" applyFill="1" applyBorder="1" applyAlignment="1">
      <alignment horizontal="center" vertical="center"/>
    </xf>
    <xf numFmtId="0" fontId="11" fillId="2" borderId="36" xfId="0" applyNumberFormat="1" applyFont="1" applyFill="1" applyBorder="1" applyAlignment="1">
      <alignment horizontal="center" vertical="center"/>
    </xf>
    <xf numFmtId="0" fontId="11" fillId="2" borderId="37" xfId="0" applyNumberFormat="1" applyFont="1" applyFill="1" applyBorder="1" applyAlignment="1">
      <alignment horizontal="left" vertical="center"/>
    </xf>
    <xf numFmtId="0" fontId="10" fillId="2" borderId="38" xfId="0" applyNumberFormat="1" applyFont="1" applyFill="1" applyBorder="1" applyAlignment="1">
      <alignment horizontal="left" vertical="center"/>
    </xf>
    <xf numFmtId="0" fontId="10" fillId="2" borderId="39" xfId="0" applyNumberFormat="1" applyFont="1" applyFill="1" applyBorder="1" applyAlignment="1">
      <alignment horizontal="left" vertical="center"/>
    </xf>
    <xf numFmtId="0" fontId="16" fillId="2" borderId="40" xfId="0" applyNumberFormat="1" applyFont="1" applyFill="1" applyBorder="1" applyAlignment="1">
      <alignment horizontal="left" vertical="center"/>
    </xf>
    <xf numFmtId="0" fontId="10" fillId="2" borderId="41" xfId="0" applyNumberFormat="1" applyFont="1" applyFill="1" applyBorder="1" applyAlignment="1">
      <alignment horizontal="left" vertical="center"/>
    </xf>
    <xf numFmtId="0" fontId="16" fillId="2" borderId="42" xfId="0" applyNumberFormat="1" applyFont="1" applyFill="1" applyBorder="1" applyAlignment="1">
      <alignment horizontal="left" vertical="center"/>
    </xf>
    <xf numFmtId="0" fontId="11" fillId="2" borderId="31" xfId="0" applyNumberFormat="1" applyFont="1" applyFill="1" applyBorder="1" applyAlignment="1">
      <alignment horizontal="left" vertical="center"/>
    </xf>
    <xf numFmtId="0" fontId="11" fillId="2" borderId="43" xfId="0" applyNumberFormat="1" applyFont="1" applyFill="1" applyBorder="1" applyAlignment="1">
      <alignment horizontal="left" vertical="center"/>
    </xf>
    <xf numFmtId="0" fontId="16" fillId="2" borderId="37" xfId="0" applyNumberFormat="1" applyFont="1" applyFill="1" applyBorder="1" applyAlignment="1">
      <alignment horizontal="left" vertical="center"/>
    </xf>
    <xf numFmtId="0" fontId="10" fillId="3" borderId="0" xfId="0" applyNumberFormat="1" applyFont="1" applyFill="1" applyBorder="1" applyAlignment="1">
      <alignment horizontal="left" vertical="center"/>
    </xf>
    <xf numFmtId="0" fontId="11" fillId="2" borderId="17" xfId="0" applyNumberFormat="1" applyFont="1" applyFill="1" applyBorder="1" applyAlignment="1">
      <alignment horizontal="left" vertical="top"/>
    </xf>
    <xf numFmtId="0" fontId="11" fillId="3" borderId="0" xfId="0" applyNumberFormat="1" applyFont="1" applyFill="1" applyBorder="1" applyAlignment="1">
      <alignment horizontal="left" vertical="center"/>
    </xf>
    <xf numFmtId="0" fontId="9" fillId="3" borderId="0" xfId="0" applyNumberFormat="1" applyFont="1" applyFill="1" applyBorder="1" applyAlignment="1">
      <alignment horizontal="center" vertical="center"/>
    </xf>
    <xf numFmtId="0" fontId="11" fillId="2" borderId="1" xfId="0" applyNumberFormat="1" applyFont="1" applyFill="1" applyBorder="1" applyAlignment="1">
      <alignment horizontal="left" vertical="top" wrapText="1"/>
    </xf>
    <xf numFmtId="0" fontId="11" fillId="2" borderId="15" xfId="0" applyNumberFormat="1" applyFont="1" applyFill="1" applyBorder="1" applyAlignment="1">
      <alignment horizontal="left" vertical="top"/>
    </xf>
    <xf numFmtId="0" fontId="11" fillId="2" borderId="1" xfId="0" applyNumberFormat="1" applyFont="1" applyFill="1" applyBorder="1" applyAlignment="1">
      <alignment horizontal="left" vertical="top"/>
    </xf>
    <xf numFmtId="0" fontId="10" fillId="3" borderId="25" xfId="0" applyFont="1" applyFill="1" applyBorder="1" applyAlignment="1">
      <alignment/>
    </xf>
    <xf numFmtId="0" fontId="10" fillId="3" borderId="28" xfId="0" applyFont="1" applyFill="1" applyBorder="1" applyAlignment="1">
      <alignment/>
    </xf>
    <xf numFmtId="0" fontId="15" fillId="3" borderId="0" xfId="0" applyFont="1" applyFill="1" applyBorder="1" applyAlignment="1">
      <alignment/>
    </xf>
    <xf numFmtId="0" fontId="10" fillId="3" borderId="1" xfId="0" applyNumberFormat="1" applyFont="1" applyFill="1" applyBorder="1" applyAlignment="1" applyProtection="1">
      <alignment horizontal="left" vertical="top" wrapText="1"/>
      <protection locked="0"/>
    </xf>
    <xf numFmtId="0" fontId="11" fillId="2" borderId="4" xfId="0" applyFont="1" applyFill="1" applyBorder="1" applyAlignment="1">
      <alignment horizontal="center" vertical="center"/>
    </xf>
    <xf numFmtId="0" fontId="11" fillId="2" borderId="29" xfId="0" applyFont="1" applyFill="1" applyBorder="1" applyAlignment="1">
      <alignment horizontal="center" vertical="center" wrapText="1"/>
    </xf>
    <xf numFmtId="0" fontId="11" fillId="2" borderId="20" xfId="0" applyFont="1" applyFill="1" applyBorder="1" applyAlignment="1" applyProtection="1">
      <alignment vertical="top" wrapText="1"/>
      <protection/>
    </xf>
    <xf numFmtId="0" fontId="11" fillId="3" borderId="1" xfId="0" applyFont="1" applyFill="1" applyBorder="1" applyAlignment="1" applyProtection="1">
      <alignment vertical="top" wrapText="1"/>
      <protection locked="0"/>
    </xf>
    <xf numFmtId="0" fontId="11" fillId="2" borderId="4" xfId="0" applyFont="1" applyFill="1" applyBorder="1" applyAlignment="1" applyProtection="1">
      <alignment horizontal="left" vertical="top" wrapText="1"/>
      <protection/>
    </xf>
    <xf numFmtId="0" fontId="10" fillId="0" borderId="1" xfId="0" applyFont="1" applyBorder="1" applyAlignment="1" applyProtection="1">
      <alignment horizontal="left" vertical="top" wrapText="1"/>
      <protection locked="0"/>
    </xf>
    <xf numFmtId="0" fontId="11" fillId="2" borderId="4" xfId="0" applyFont="1" applyFill="1" applyBorder="1" applyAlignment="1" applyProtection="1">
      <alignment vertical="top" wrapText="1"/>
      <protection/>
    </xf>
    <xf numFmtId="198" fontId="10" fillId="0" borderId="5" xfId="0" applyNumberFormat="1" applyFont="1" applyBorder="1" applyAlignment="1" applyProtection="1">
      <alignment horizontal="left" vertical="top" wrapText="1"/>
      <protection locked="0"/>
    </xf>
    <xf numFmtId="0" fontId="11" fillId="3" borderId="0" xfId="0" applyFont="1" applyFill="1" applyAlignment="1">
      <alignment/>
    </xf>
    <xf numFmtId="0" fontId="10" fillId="3" borderId="0" xfId="0" applyFont="1" applyFill="1" applyAlignment="1">
      <alignment horizontal="centerContinuous"/>
    </xf>
    <xf numFmtId="0" fontId="11" fillId="3" borderId="28" xfId="0" applyFont="1" applyFill="1" applyBorder="1" applyAlignment="1">
      <alignment horizontal="left"/>
    </xf>
    <xf numFmtId="0" fontId="11" fillId="3" borderId="0" xfId="0" applyFont="1" applyFill="1" applyBorder="1" applyAlignment="1">
      <alignment horizontal="left"/>
    </xf>
    <xf numFmtId="14" fontId="11" fillId="2" borderId="4" xfId="0" applyNumberFormat="1" applyFont="1" applyFill="1" applyBorder="1" applyAlignment="1" applyProtection="1">
      <alignment vertical="top" wrapText="1"/>
      <protection/>
    </xf>
    <xf numFmtId="14" fontId="10" fillId="3" borderId="5" xfId="0" applyNumberFormat="1" applyFont="1" applyFill="1" applyBorder="1" applyAlignment="1" applyProtection="1">
      <alignment horizontal="left" vertical="top" wrapText="1"/>
      <protection locked="0"/>
    </xf>
    <xf numFmtId="0" fontId="10" fillId="3" borderId="5" xfId="0" applyNumberFormat="1"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protection/>
    </xf>
    <xf numFmtId="0" fontId="11" fillId="2" borderId="6" xfId="0" applyFont="1" applyFill="1" applyBorder="1" applyAlignment="1" applyProtection="1">
      <alignment/>
      <protection/>
    </xf>
    <xf numFmtId="0" fontId="10" fillId="0" borderId="0" xfId="0" applyFont="1" applyFill="1" applyBorder="1" applyAlignment="1">
      <alignment horizontal="left" vertical="center"/>
    </xf>
    <xf numFmtId="0" fontId="11" fillId="3" borderId="1" xfId="0" applyFont="1" applyFill="1" applyBorder="1" applyAlignment="1">
      <alignment/>
    </xf>
    <xf numFmtId="0" fontId="10" fillId="3" borderId="2" xfId="0" applyFont="1" applyFill="1" applyBorder="1" applyAlignment="1">
      <alignment/>
    </xf>
    <xf numFmtId="0" fontId="0" fillId="0" borderId="0" xfId="0" applyAlignment="1" applyProtection="1">
      <alignment/>
      <protection/>
    </xf>
    <xf numFmtId="0" fontId="0" fillId="0" borderId="0" xfId="0" applyAlignment="1" applyProtection="1">
      <alignment/>
      <protection locked="0"/>
    </xf>
    <xf numFmtId="0" fontId="10" fillId="3" borderId="29" xfId="0" applyFont="1" applyFill="1" applyBorder="1" applyAlignment="1" applyProtection="1">
      <alignment horizontal="left" vertical="top" shrinkToFit="1"/>
      <protection locked="0"/>
    </xf>
    <xf numFmtId="3" fontId="10" fillId="3" borderId="29" xfId="0" applyNumberFormat="1" applyFont="1" applyFill="1" applyBorder="1" applyAlignment="1" applyProtection="1">
      <alignment horizontal="right" shrinkToFit="1"/>
      <protection locked="0"/>
    </xf>
    <xf numFmtId="0" fontId="10" fillId="3" borderId="29" xfId="0" applyFont="1" applyFill="1" applyBorder="1" applyAlignment="1" applyProtection="1">
      <alignment horizontal="left" shrinkToFit="1"/>
      <protection locked="0"/>
    </xf>
    <xf numFmtId="0" fontId="10" fillId="3" borderId="6" xfId="0" applyFont="1" applyFill="1" applyBorder="1" applyAlignment="1" applyProtection="1">
      <alignment horizontal="left" vertical="top" shrinkToFit="1"/>
      <protection locked="0"/>
    </xf>
    <xf numFmtId="3" fontId="10" fillId="3" borderId="6" xfId="0" applyNumberFormat="1" applyFont="1" applyFill="1" applyBorder="1" applyAlignment="1" applyProtection="1">
      <alignment horizontal="right" shrinkToFit="1"/>
      <protection locked="0"/>
    </xf>
    <xf numFmtId="0" fontId="10" fillId="3" borderId="6" xfId="0" applyFont="1" applyFill="1" applyBorder="1" applyAlignment="1" applyProtection="1">
      <alignment horizontal="left" shrinkToFit="1"/>
      <protection locked="0"/>
    </xf>
    <xf numFmtId="0" fontId="10" fillId="3" borderId="4" xfId="0" applyFont="1" applyFill="1" applyBorder="1" applyAlignment="1" applyProtection="1">
      <alignment horizontal="left" vertical="top" shrinkToFit="1"/>
      <protection locked="0"/>
    </xf>
    <xf numFmtId="3" fontId="10" fillId="3" borderId="4" xfId="0" applyNumberFormat="1" applyFont="1" applyFill="1" applyBorder="1" applyAlignment="1" applyProtection="1">
      <alignment horizontal="right" shrinkToFit="1"/>
      <protection locked="0"/>
    </xf>
    <xf numFmtId="0" fontId="10" fillId="3" borderId="4" xfId="0" applyFont="1" applyFill="1" applyBorder="1" applyAlignment="1" applyProtection="1">
      <alignment horizontal="left" shrinkToFit="1"/>
      <protection locked="0"/>
    </xf>
    <xf numFmtId="3" fontId="10" fillId="3" borderId="29" xfId="0" applyNumberFormat="1" applyFont="1" applyFill="1" applyBorder="1" applyAlignment="1" applyProtection="1">
      <alignment horizontal="right" vertical="top" shrinkToFit="1"/>
      <protection locked="0"/>
    </xf>
    <xf numFmtId="3" fontId="11" fillId="2" borderId="29" xfId="0" applyNumberFormat="1" applyFont="1" applyFill="1" applyBorder="1" applyAlignment="1">
      <alignment horizontal="right" vertical="center" shrinkToFit="1"/>
    </xf>
    <xf numFmtId="3" fontId="10" fillId="3" borderId="0" xfId="0" applyNumberFormat="1" applyFont="1" applyFill="1" applyBorder="1" applyAlignment="1" applyProtection="1">
      <alignment horizontal="right" vertical="top" shrinkToFit="1"/>
      <protection locked="0"/>
    </xf>
    <xf numFmtId="3" fontId="10" fillId="2" borderId="29" xfId="0" applyNumberFormat="1" applyFont="1" applyFill="1" applyBorder="1" applyAlignment="1">
      <alignment horizontal="right" shrinkToFit="1"/>
    </xf>
    <xf numFmtId="3" fontId="10" fillId="3" borderId="6" xfId="0" applyNumberFormat="1" applyFont="1" applyFill="1" applyBorder="1" applyAlignment="1" applyProtection="1">
      <alignment horizontal="right" vertical="top" shrinkToFit="1"/>
      <protection locked="0"/>
    </xf>
    <xf numFmtId="3" fontId="11" fillId="2" borderId="6" xfId="0" applyNumberFormat="1" applyFont="1" applyFill="1" applyBorder="1" applyAlignment="1">
      <alignment horizontal="right" vertical="center" shrinkToFit="1"/>
    </xf>
    <xf numFmtId="3" fontId="10" fillId="3" borderId="18" xfId="0" applyNumberFormat="1" applyFont="1" applyFill="1" applyBorder="1" applyAlignment="1" applyProtection="1">
      <alignment horizontal="right" vertical="top" shrinkToFit="1"/>
      <protection locked="0"/>
    </xf>
    <xf numFmtId="3" fontId="10" fillId="2" borderId="6" xfId="0" applyNumberFormat="1" applyFont="1" applyFill="1" applyBorder="1" applyAlignment="1">
      <alignment horizontal="right" shrinkToFit="1"/>
    </xf>
    <xf numFmtId="3" fontId="10" fillId="3" borderId="19" xfId="0" applyNumberFormat="1" applyFont="1" applyFill="1" applyBorder="1" applyAlignment="1" applyProtection="1">
      <alignment horizontal="right" shrinkToFit="1"/>
      <protection locked="0"/>
    </xf>
    <xf numFmtId="3" fontId="10" fillId="3" borderId="0" xfId="0" applyNumberFormat="1" applyFont="1" applyFill="1" applyBorder="1" applyAlignment="1" applyProtection="1">
      <alignment horizontal="right" shrinkToFit="1"/>
      <protection locked="0"/>
    </xf>
    <xf numFmtId="3" fontId="10" fillId="3" borderId="16" xfId="0" applyNumberFormat="1" applyFont="1" applyFill="1" applyBorder="1" applyAlignment="1" applyProtection="1">
      <alignment horizontal="right" shrinkToFit="1"/>
      <protection locked="0"/>
    </xf>
    <xf numFmtId="3" fontId="10" fillId="3" borderId="18" xfId="0" applyNumberFormat="1" applyFont="1" applyFill="1" applyBorder="1" applyAlignment="1" applyProtection="1">
      <alignment horizontal="right" shrinkToFit="1"/>
      <protection locked="0"/>
    </xf>
    <xf numFmtId="0" fontId="10" fillId="3" borderId="17" xfId="0" applyFont="1" applyFill="1" applyBorder="1" applyAlignment="1" applyProtection="1">
      <alignment horizontal="left" vertical="top" shrinkToFit="1"/>
      <protection locked="0"/>
    </xf>
    <xf numFmtId="0" fontId="10" fillId="3" borderId="15" xfId="0" applyFont="1" applyFill="1" applyBorder="1" applyAlignment="1" applyProtection="1">
      <alignment horizontal="left" vertical="top" shrinkToFit="1"/>
      <protection locked="0"/>
    </xf>
    <xf numFmtId="0" fontId="10" fillId="3" borderId="19" xfId="0" applyFont="1" applyFill="1" applyBorder="1" applyAlignment="1" applyProtection="1">
      <alignment horizontal="left" vertical="top" shrinkToFit="1"/>
      <protection locked="0"/>
    </xf>
    <xf numFmtId="0" fontId="10" fillId="3" borderId="16" xfId="0" applyFont="1" applyFill="1" applyBorder="1" applyAlignment="1" applyProtection="1">
      <alignment horizontal="left" vertical="top" shrinkToFit="1"/>
      <protection locked="0"/>
    </xf>
    <xf numFmtId="0" fontId="10" fillId="3" borderId="44" xfId="0" applyFont="1" applyFill="1" applyBorder="1" applyAlignment="1" applyProtection="1">
      <alignment horizontal="left" vertical="top" shrinkToFit="1"/>
      <protection locked="0"/>
    </xf>
    <xf numFmtId="3" fontId="10" fillId="3" borderId="4" xfId="0" applyNumberFormat="1" applyFont="1" applyFill="1" applyBorder="1" applyAlignment="1" applyProtection="1">
      <alignment horizontal="right" vertical="top" shrinkToFit="1"/>
      <protection locked="0"/>
    </xf>
    <xf numFmtId="3" fontId="10" fillId="4" borderId="45" xfId="0" applyNumberFormat="1" applyFont="1" applyFill="1" applyBorder="1" applyAlignment="1">
      <alignment horizontal="right" vertical="center" shrinkToFit="1"/>
    </xf>
    <xf numFmtId="3" fontId="10" fillId="4" borderId="46" xfId="0" applyNumberFormat="1" applyFont="1" applyFill="1" applyBorder="1" applyAlignment="1">
      <alignment horizontal="right" vertical="center" shrinkToFit="1"/>
    </xf>
    <xf numFmtId="3" fontId="11" fillId="4" borderId="47" xfId="0" applyNumberFormat="1" applyFont="1" applyFill="1" applyBorder="1" applyAlignment="1">
      <alignment horizontal="right" vertical="center" shrinkToFit="1"/>
    </xf>
    <xf numFmtId="0" fontId="10" fillId="3" borderId="17" xfId="0" applyFont="1" applyFill="1" applyBorder="1" applyAlignment="1" applyProtection="1">
      <alignment horizontal="left" shrinkToFit="1"/>
      <protection locked="0"/>
    </xf>
    <xf numFmtId="0" fontId="10" fillId="3" borderId="0" xfId="0" applyFont="1" applyFill="1" applyBorder="1" applyAlignment="1" applyProtection="1">
      <alignment horizontal="left" shrinkToFit="1"/>
      <protection locked="0"/>
    </xf>
    <xf numFmtId="0" fontId="10" fillId="3" borderId="15" xfId="0" applyFont="1" applyFill="1" applyBorder="1" applyAlignment="1" applyProtection="1">
      <alignment horizontal="left" shrinkToFit="1"/>
      <protection locked="0"/>
    </xf>
    <xf numFmtId="0" fontId="10" fillId="3" borderId="18" xfId="0" applyFont="1" applyFill="1" applyBorder="1" applyAlignment="1" applyProtection="1">
      <alignment horizontal="left" shrinkToFit="1"/>
      <protection locked="0"/>
    </xf>
    <xf numFmtId="14" fontId="10" fillId="3" borderId="31" xfId="0" applyNumberFormat="1" applyFont="1" applyFill="1" applyBorder="1" applyAlignment="1" applyProtection="1">
      <alignment horizontal="left" shrinkToFit="1"/>
      <protection locked="0"/>
    </xf>
    <xf numFmtId="14" fontId="10" fillId="3" borderId="4" xfId="0" applyNumberFormat="1" applyFont="1" applyFill="1" applyBorder="1" applyAlignment="1" applyProtection="1">
      <alignment horizontal="left" shrinkToFit="1"/>
      <protection locked="0"/>
    </xf>
    <xf numFmtId="14" fontId="10" fillId="3" borderId="29" xfId="0" applyNumberFormat="1" applyFont="1" applyFill="1" applyBorder="1" applyAlignment="1" applyProtection="1">
      <alignment horizontal="left" shrinkToFit="1"/>
      <protection locked="0"/>
    </xf>
    <xf numFmtId="14" fontId="10" fillId="3" borderId="6" xfId="0" applyNumberFormat="1" applyFont="1" applyFill="1" applyBorder="1" applyAlignment="1" applyProtection="1">
      <alignment horizontal="left" shrinkToFit="1"/>
      <protection locked="0"/>
    </xf>
    <xf numFmtId="14" fontId="10" fillId="3" borderId="48" xfId="0" applyNumberFormat="1" applyFont="1" applyFill="1" applyBorder="1" applyAlignment="1" applyProtection="1">
      <alignment horizontal="left" shrinkToFit="1"/>
      <protection locked="0"/>
    </xf>
    <xf numFmtId="0" fontId="10" fillId="3" borderId="0" xfId="0" applyFont="1" applyFill="1" applyBorder="1" applyAlignment="1" applyProtection="1">
      <alignment horizontal="left" vertical="top" shrinkToFit="1"/>
      <protection locked="0"/>
    </xf>
    <xf numFmtId="188" fontId="10" fillId="3" borderId="15" xfId="0" applyNumberFormat="1" applyFont="1" applyFill="1" applyBorder="1" applyAlignment="1" applyProtection="1">
      <alignment horizontal="left" vertical="top" shrinkToFit="1"/>
      <protection locked="0"/>
    </xf>
    <xf numFmtId="188" fontId="10" fillId="3" borderId="16" xfId="0" applyNumberFormat="1" applyFont="1" applyFill="1" applyBorder="1" applyAlignment="1" applyProtection="1">
      <alignment horizontal="left" vertical="top" shrinkToFit="1"/>
      <protection locked="0"/>
    </xf>
    <xf numFmtId="0" fontId="10" fillId="3" borderId="18" xfId="0" applyFont="1" applyFill="1" applyBorder="1" applyAlignment="1" applyProtection="1">
      <alignment horizontal="left" vertical="top" shrinkToFit="1"/>
      <protection locked="0"/>
    </xf>
    <xf numFmtId="0" fontId="10" fillId="3" borderId="20" xfId="0" applyFont="1" applyFill="1" applyBorder="1" applyAlignment="1" applyProtection="1">
      <alignment horizontal="left" vertical="top" shrinkToFit="1"/>
      <protection locked="0"/>
    </xf>
    <xf numFmtId="0" fontId="10" fillId="3" borderId="28" xfId="0" applyFont="1" applyFill="1" applyBorder="1" applyAlignment="1" applyProtection="1">
      <alignment horizontal="left" vertical="top" shrinkToFit="1"/>
      <protection locked="0"/>
    </xf>
    <xf numFmtId="3" fontId="10" fillId="3" borderId="44" xfId="0" applyNumberFormat="1" applyFont="1" applyFill="1" applyBorder="1" applyAlignment="1" applyProtection="1">
      <alignment horizontal="right" shrinkToFit="1"/>
      <protection locked="0"/>
    </xf>
    <xf numFmtId="3" fontId="10" fillId="2" borderId="29" xfId="0" applyNumberFormat="1" applyFont="1" applyFill="1" applyBorder="1" applyAlignment="1" applyProtection="1">
      <alignment horizontal="right" shrinkToFit="1"/>
      <protection/>
    </xf>
    <xf numFmtId="3" fontId="11" fillId="2" borderId="4" xfId="0" applyNumberFormat="1" applyFont="1" applyFill="1" applyBorder="1" applyAlignment="1">
      <alignment horizontal="right" shrinkToFit="1"/>
    </xf>
    <xf numFmtId="3" fontId="11" fillId="2" borderId="29" xfId="0" applyNumberFormat="1" applyFont="1" applyFill="1" applyBorder="1" applyAlignment="1">
      <alignment horizontal="right" shrinkToFit="1"/>
    </xf>
    <xf numFmtId="3" fontId="10" fillId="2" borderId="6" xfId="0" applyNumberFormat="1" applyFont="1" applyFill="1" applyBorder="1" applyAlignment="1" applyProtection="1">
      <alignment horizontal="right" shrinkToFit="1"/>
      <protection/>
    </xf>
    <xf numFmtId="3" fontId="11" fillId="2" borderId="6" xfId="0" applyNumberFormat="1" applyFont="1" applyFill="1" applyBorder="1" applyAlignment="1">
      <alignment horizontal="right" shrinkToFit="1"/>
    </xf>
    <xf numFmtId="3" fontId="11" fillId="4" borderId="5" xfId="0" applyNumberFormat="1" applyFont="1" applyFill="1" applyBorder="1" applyAlignment="1">
      <alignment horizontal="right" shrinkToFit="1"/>
    </xf>
    <xf numFmtId="3" fontId="11" fillId="4" borderId="5" xfId="0" applyNumberFormat="1" applyFont="1" applyFill="1" applyBorder="1" applyAlignment="1" applyProtection="1">
      <alignment horizontal="right" shrinkToFit="1"/>
      <protection/>
    </xf>
    <xf numFmtId="0" fontId="11" fillId="4" borderId="5" xfId="0" applyFont="1" applyFill="1" applyBorder="1" applyAlignment="1">
      <alignment horizontal="center" vertical="center" shrinkToFit="1"/>
    </xf>
    <xf numFmtId="3" fontId="11" fillId="4" borderId="2" xfId="0" applyNumberFormat="1" applyFont="1" applyFill="1" applyBorder="1" applyAlignment="1">
      <alignment horizontal="right" vertical="center" shrinkToFit="1"/>
    </xf>
    <xf numFmtId="3" fontId="11" fillId="4" borderId="3" xfId="0" applyNumberFormat="1" applyFont="1" applyFill="1" applyBorder="1" applyAlignment="1">
      <alignment horizontal="right" vertical="center" shrinkToFit="1"/>
    </xf>
    <xf numFmtId="0" fontId="11" fillId="4" borderId="1" xfId="0" applyFont="1" applyFill="1" applyBorder="1" applyAlignment="1">
      <alignment horizontal="center" vertical="center" shrinkToFit="1"/>
    </xf>
    <xf numFmtId="3" fontId="11" fillId="4" borderId="5" xfId="0" applyNumberFormat="1" applyFont="1" applyFill="1" applyBorder="1" applyAlignment="1">
      <alignment horizontal="right" vertical="center" shrinkToFit="1"/>
    </xf>
    <xf numFmtId="3" fontId="11" fillId="4" borderId="1" xfId="0" applyNumberFormat="1" applyFont="1" applyFill="1" applyBorder="1" applyAlignment="1">
      <alignment horizontal="right" vertical="center" shrinkToFit="1"/>
    </xf>
    <xf numFmtId="3" fontId="11" fillId="4" borderId="5" xfId="0" applyNumberFormat="1" applyFont="1" applyFill="1" applyBorder="1" applyAlignment="1" applyProtection="1">
      <alignment horizontal="right" vertical="center" shrinkToFit="1"/>
      <protection/>
    </xf>
    <xf numFmtId="3" fontId="11" fillId="4" borderId="2" xfId="0" applyNumberFormat="1" applyFont="1" applyFill="1" applyBorder="1" applyAlignment="1" applyProtection="1">
      <alignment horizontal="right" vertical="center" shrinkToFit="1"/>
      <protection/>
    </xf>
    <xf numFmtId="3" fontId="11" fillId="4" borderId="49" xfId="0" applyNumberFormat="1" applyFont="1" applyFill="1" applyBorder="1" applyAlignment="1">
      <alignment horizontal="right" vertical="center" shrinkToFit="1"/>
    </xf>
    <xf numFmtId="0" fontId="10" fillId="4" borderId="28" xfId="0" applyFont="1" applyFill="1" applyBorder="1" applyAlignment="1">
      <alignment shrinkToFit="1"/>
    </xf>
    <xf numFmtId="0" fontId="10" fillId="4" borderId="44" xfId="0" applyFont="1" applyFill="1" applyBorder="1" applyAlignment="1">
      <alignment shrinkToFit="1"/>
    </xf>
    <xf numFmtId="0" fontId="10" fillId="4" borderId="18" xfId="0" applyFont="1" applyFill="1" applyBorder="1" applyAlignment="1">
      <alignment shrinkToFit="1"/>
    </xf>
    <xf numFmtId="0" fontId="10" fillId="4" borderId="16" xfId="0" applyFont="1" applyFill="1" applyBorder="1" applyAlignment="1">
      <alignment shrinkToFit="1"/>
    </xf>
    <xf numFmtId="3" fontId="11" fillId="4" borderId="5" xfId="0" applyNumberFormat="1" applyFont="1" applyFill="1" applyBorder="1" applyAlignment="1">
      <alignment shrinkToFit="1"/>
    </xf>
    <xf numFmtId="0" fontId="17" fillId="0" borderId="0" xfId="0" applyFont="1" applyAlignment="1">
      <alignment/>
    </xf>
    <xf numFmtId="3" fontId="10" fillId="3" borderId="12" xfId="0" applyNumberFormat="1" applyFont="1" applyFill="1" applyBorder="1" applyAlignment="1" applyProtection="1">
      <alignment horizontal="right" vertical="top" shrinkToFit="1"/>
      <protection locked="0"/>
    </xf>
    <xf numFmtId="3" fontId="11" fillId="2" borderId="14" xfId="0" applyNumberFormat="1" applyFont="1" applyFill="1" applyBorder="1" applyAlignment="1" quotePrefix="1">
      <alignment horizontal="right" vertical="center" shrinkToFit="1"/>
    </xf>
    <xf numFmtId="3" fontId="11" fillId="2" borderId="12" xfId="0" applyNumberFormat="1" applyFont="1" applyFill="1" applyBorder="1" applyAlignment="1">
      <alignment horizontal="right" vertical="center" shrinkToFit="1"/>
    </xf>
    <xf numFmtId="3" fontId="10" fillId="3" borderId="16" xfId="0" applyNumberFormat="1" applyFont="1" applyFill="1" applyBorder="1" applyAlignment="1" applyProtection="1">
      <alignment horizontal="right" vertical="top" shrinkToFit="1"/>
      <protection locked="0"/>
    </xf>
    <xf numFmtId="3" fontId="11" fillId="2" borderId="5" xfId="0" applyNumberFormat="1" applyFont="1" applyFill="1" applyBorder="1" applyAlignment="1">
      <alignment horizontal="right" vertical="center" shrinkToFit="1"/>
    </xf>
    <xf numFmtId="3" fontId="10" fillId="3" borderId="12" xfId="0" applyNumberFormat="1" applyFont="1" applyFill="1" applyBorder="1" applyAlignment="1" applyProtection="1">
      <alignment horizontal="right" vertical="center" shrinkToFit="1"/>
      <protection locked="0"/>
    </xf>
    <xf numFmtId="3" fontId="10" fillId="3" borderId="16" xfId="0" applyNumberFormat="1" applyFont="1" applyFill="1" applyBorder="1" applyAlignment="1" applyProtection="1">
      <alignment horizontal="right" vertical="center" shrinkToFit="1"/>
      <protection locked="0"/>
    </xf>
    <xf numFmtId="3" fontId="10" fillId="3" borderId="50" xfId="0" applyNumberFormat="1" applyFont="1" applyFill="1" applyBorder="1" applyAlignment="1" applyProtection="1">
      <alignment horizontal="left" vertical="top" shrinkToFit="1"/>
      <protection locked="0"/>
    </xf>
    <xf numFmtId="3" fontId="10" fillId="3" borderId="51" xfId="0" applyNumberFormat="1" applyFont="1" applyFill="1" applyBorder="1" applyAlignment="1" applyProtection="1">
      <alignment horizontal="left" vertical="top" shrinkToFit="1"/>
      <protection locked="0"/>
    </xf>
    <xf numFmtId="3" fontId="10" fillId="3" borderId="52" xfId="0" applyNumberFormat="1" applyFont="1" applyFill="1" applyBorder="1" applyAlignment="1" applyProtection="1">
      <alignment horizontal="left" vertical="top" shrinkToFit="1"/>
      <protection locked="0"/>
    </xf>
    <xf numFmtId="3" fontId="10" fillId="3" borderId="53" xfId="0" applyNumberFormat="1" applyFont="1" applyFill="1" applyBorder="1" applyAlignment="1" applyProtection="1">
      <alignment horizontal="left" vertical="top" shrinkToFit="1"/>
      <protection locked="0"/>
    </xf>
    <xf numFmtId="3" fontId="10" fillId="3" borderId="54" xfId="0" applyNumberFormat="1" applyFont="1" applyFill="1" applyBorder="1" applyAlignment="1" applyProtection="1">
      <alignment horizontal="left" vertical="top" shrinkToFit="1"/>
      <protection locked="0"/>
    </xf>
    <xf numFmtId="3" fontId="10" fillId="3" borderId="55" xfId="0" applyNumberFormat="1" applyFont="1" applyFill="1" applyBorder="1" applyAlignment="1" applyProtection="1">
      <alignment horizontal="left" vertical="top" shrinkToFit="1"/>
      <protection locked="0"/>
    </xf>
    <xf numFmtId="3" fontId="10" fillId="3" borderId="56" xfId="0" applyNumberFormat="1" applyFont="1" applyFill="1" applyBorder="1" applyAlignment="1" applyProtection="1">
      <alignment horizontal="left" vertical="top" shrinkToFit="1"/>
      <protection locked="0"/>
    </xf>
    <xf numFmtId="3" fontId="10" fillId="3" borderId="23" xfId="0" applyNumberFormat="1" applyFont="1" applyFill="1" applyBorder="1" applyAlignment="1" applyProtection="1">
      <alignment horizontal="left" vertical="top" shrinkToFit="1"/>
      <protection locked="0"/>
    </xf>
    <xf numFmtId="0" fontId="10" fillId="2" borderId="12" xfId="0" applyFont="1" applyFill="1" applyBorder="1" applyAlignment="1">
      <alignment horizontal="right" vertical="center" shrinkToFit="1"/>
    </xf>
    <xf numFmtId="3" fontId="10" fillId="3" borderId="14" xfId="0" applyNumberFormat="1" applyFont="1" applyFill="1" applyBorder="1" applyAlignment="1" applyProtection="1">
      <alignment horizontal="right" vertical="center" shrinkToFit="1"/>
      <protection locked="0"/>
    </xf>
    <xf numFmtId="3" fontId="10" fillId="3" borderId="19" xfId="0" applyNumberFormat="1" applyFont="1" applyFill="1" applyBorder="1" applyAlignment="1" applyProtection="1">
      <alignment horizontal="right" vertical="center" shrinkToFit="1"/>
      <protection locked="0"/>
    </xf>
    <xf numFmtId="3" fontId="11" fillId="2" borderId="23" xfId="0" applyNumberFormat="1" applyFont="1" applyFill="1" applyBorder="1" applyAlignment="1">
      <alignment horizontal="right" vertical="center" shrinkToFit="1"/>
    </xf>
    <xf numFmtId="3" fontId="14" fillId="2" borderId="10" xfId="0" applyNumberFormat="1" applyFont="1" applyFill="1" applyBorder="1" applyAlignment="1">
      <alignment horizontal="right" vertical="center" shrinkToFit="1"/>
    </xf>
    <xf numFmtId="3" fontId="11" fillId="2" borderId="49" xfId="0" applyNumberFormat="1" applyFont="1" applyFill="1" applyBorder="1" applyAlignment="1">
      <alignment horizontal="right" vertical="center" shrinkToFit="1"/>
    </xf>
    <xf numFmtId="3" fontId="10" fillId="2" borderId="57" xfId="0" applyNumberFormat="1" applyFont="1" applyFill="1" applyBorder="1" applyAlignment="1">
      <alignment horizontal="right" vertical="center" shrinkToFit="1"/>
    </xf>
    <xf numFmtId="3" fontId="10" fillId="3" borderId="47" xfId="0" applyNumberFormat="1" applyFont="1" applyFill="1" applyBorder="1" applyAlignment="1" applyProtection="1">
      <alignment horizontal="right" vertical="center" shrinkToFit="1"/>
      <protection locked="0"/>
    </xf>
    <xf numFmtId="3" fontId="10" fillId="3" borderId="46" xfId="0" applyNumberFormat="1" applyFont="1" applyFill="1" applyBorder="1" applyAlignment="1" applyProtection="1">
      <alignment horizontal="right" vertical="center" shrinkToFit="1"/>
      <protection locked="0"/>
    </xf>
    <xf numFmtId="3" fontId="10" fillId="3" borderId="29" xfId="0" applyNumberFormat="1" applyFont="1" applyFill="1" applyBorder="1" applyAlignment="1" applyProtection="1">
      <alignment horizontal="right" vertical="center" shrinkToFit="1"/>
      <protection locked="0"/>
    </xf>
    <xf numFmtId="3" fontId="11" fillId="2" borderId="45" xfId="0" applyNumberFormat="1" applyFont="1" applyFill="1" applyBorder="1" applyAlignment="1">
      <alignment horizontal="right" vertical="center" shrinkToFit="1"/>
    </xf>
    <xf numFmtId="3" fontId="10" fillId="3" borderId="45" xfId="0" applyNumberFormat="1" applyFont="1" applyFill="1" applyBorder="1" applyAlignment="1" applyProtection="1">
      <alignment horizontal="right" vertical="center" shrinkToFit="1"/>
      <protection locked="0"/>
    </xf>
    <xf numFmtId="0" fontId="11" fillId="4" borderId="37" xfId="0" applyFont="1" applyFill="1" applyBorder="1" applyAlignment="1">
      <alignment shrinkToFit="1"/>
    </xf>
    <xf numFmtId="0" fontId="11" fillId="4" borderId="58" xfId="0" applyFont="1" applyFill="1" applyBorder="1" applyAlignment="1">
      <alignment horizontal="left" shrinkToFit="1"/>
    </xf>
    <xf numFmtId="3" fontId="11" fillId="4" borderId="30" xfId="0" applyNumberFormat="1" applyFont="1" applyFill="1" applyBorder="1" applyAlignment="1">
      <alignment shrinkToFit="1"/>
    </xf>
    <xf numFmtId="0" fontId="10" fillId="4" borderId="58" xfId="0" applyFont="1" applyFill="1" applyBorder="1" applyAlignment="1">
      <alignment shrinkToFit="1"/>
    </xf>
    <xf numFmtId="0" fontId="10" fillId="3" borderId="30" xfId="0" applyFont="1" applyFill="1" applyBorder="1" applyAlignment="1" applyProtection="1">
      <alignment horizontal="left" vertical="top" shrinkToFit="1"/>
      <protection locked="0"/>
    </xf>
    <xf numFmtId="3" fontId="10" fillId="3" borderId="30" xfId="0" applyNumberFormat="1" applyFont="1" applyFill="1" applyBorder="1" applyAlignment="1" applyProtection="1">
      <alignment horizontal="right" shrinkToFit="1"/>
      <protection locked="0"/>
    </xf>
    <xf numFmtId="0" fontId="10" fillId="3" borderId="59" xfId="0" applyFont="1" applyFill="1" applyBorder="1" applyAlignment="1" applyProtection="1">
      <alignment horizontal="left" vertical="top" shrinkToFit="1"/>
      <protection locked="0"/>
    </xf>
    <xf numFmtId="3" fontId="10" fillId="3" borderId="59" xfId="0" applyNumberFormat="1" applyFont="1" applyFill="1" applyBorder="1" applyAlignment="1" applyProtection="1">
      <alignment horizontal="right" shrinkToFit="1"/>
      <protection locked="0"/>
    </xf>
    <xf numFmtId="0" fontId="10" fillId="3" borderId="60" xfId="0" applyFont="1" applyFill="1" applyBorder="1" applyAlignment="1" applyProtection="1">
      <alignment horizontal="left" vertical="top" shrinkToFit="1"/>
      <protection locked="0"/>
    </xf>
    <xf numFmtId="3" fontId="10" fillId="3" borderId="60" xfId="0" applyNumberFormat="1" applyFont="1" applyFill="1" applyBorder="1" applyAlignment="1" applyProtection="1">
      <alignment horizontal="right" shrinkToFit="1"/>
      <protection locked="0"/>
    </xf>
    <xf numFmtId="0" fontId="10" fillId="2" borderId="61" xfId="0" applyFont="1" applyFill="1" applyBorder="1" applyAlignment="1">
      <alignment shrinkToFit="1"/>
    </xf>
    <xf numFmtId="0" fontId="10" fillId="2" borderId="62" xfId="0" applyFont="1" applyFill="1" applyBorder="1" applyAlignment="1">
      <alignment shrinkToFit="1"/>
    </xf>
    <xf numFmtId="0" fontId="10" fillId="2" borderId="8" xfId="0" applyFont="1" applyFill="1" applyBorder="1" applyAlignment="1">
      <alignment shrinkToFit="1"/>
    </xf>
    <xf numFmtId="3" fontId="10" fillId="3" borderId="50" xfId="0" applyNumberFormat="1" applyFont="1" applyFill="1" applyBorder="1" applyAlignment="1" applyProtection="1">
      <alignment horizontal="right" shrinkToFit="1"/>
      <protection locked="0"/>
    </xf>
    <xf numFmtId="3" fontId="10" fillId="3" borderId="63" xfId="0" applyNumberFormat="1" applyFont="1" applyFill="1" applyBorder="1" applyAlignment="1" applyProtection="1">
      <alignment horizontal="right" shrinkToFit="1"/>
      <protection locked="0"/>
    </xf>
    <xf numFmtId="0" fontId="10" fillId="3" borderId="51" xfId="0" applyFont="1" applyFill="1" applyBorder="1" applyAlignment="1" applyProtection="1">
      <alignment horizontal="right" shrinkToFit="1"/>
      <protection locked="0"/>
    </xf>
    <xf numFmtId="3" fontId="11" fillId="2" borderId="56" xfId="0" applyNumberFormat="1" applyFont="1" applyFill="1" applyBorder="1" applyAlignment="1">
      <alignment shrinkToFit="1"/>
    </xf>
    <xf numFmtId="3" fontId="11" fillId="2" borderId="64" xfId="0" applyNumberFormat="1" applyFont="1" applyFill="1" applyBorder="1" applyAlignment="1">
      <alignment shrinkToFit="1"/>
    </xf>
    <xf numFmtId="0" fontId="11" fillId="2" borderId="23" xfId="0" applyFont="1" applyFill="1" applyBorder="1" applyAlignment="1">
      <alignment shrinkToFit="1"/>
    </xf>
    <xf numFmtId="0" fontId="10" fillId="2" borderId="65" xfId="0" applyFont="1" applyFill="1" applyBorder="1" applyAlignment="1">
      <alignment shrinkToFit="1"/>
    </xf>
    <xf numFmtId="3" fontId="10" fillId="3" borderId="65" xfId="0" applyNumberFormat="1" applyFont="1" applyFill="1" applyBorder="1" applyAlignment="1" applyProtection="1">
      <alignment horizontal="right" shrinkToFit="1"/>
      <protection locked="0"/>
    </xf>
    <xf numFmtId="3" fontId="10" fillId="3" borderId="66" xfId="0" applyNumberFormat="1" applyFont="1" applyFill="1" applyBorder="1" applyAlignment="1" applyProtection="1">
      <alignment horizontal="right" shrinkToFit="1"/>
      <protection locked="0"/>
    </xf>
    <xf numFmtId="0" fontId="10" fillId="3" borderId="67" xfId="0" applyFont="1" applyFill="1" applyBorder="1" applyAlignment="1" applyProtection="1">
      <alignment horizontal="right" shrinkToFit="1"/>
      <protection locked="0"/>
    </xf>
    <xf numFmtId="3" fontId="10" fillId="3" borderId="61" xfId="0" applyNumberFormat="1" applyFont="1" applyFill="1" applyBorder="1" applyAlignment="1" applyProtection="1">
      <alignment horizontal="right" shrinkToFit="1"/>
      <protection locked="0"/>
    </xf>
    <xf numFmtId="3" fontId="11" fillId="2" borderId="65" xfId="0" applyNumberFormat="1" applyFont="1" applyFill="1" applyBorder="1" applyAlignment="1">
      <alignment shrinkToFit="1"/>
    </xf>
    <xf numFmtId="3" fontId="11" fillId="2" borderId="62" xfId="0" applyNumberFormat="1" applyFont="1" applyFill="1" applyBorder="1" applyAlignment="1">
      <alignment shrinkToFit="1"/>
    </xf>
    <xf numFmtId="0" fontId="11" fillId="2" borderId="3" xfId="0" applyFont="1" applyFill="1" applyBorder="1" applyAlignment="1">
      <alignment shrinkToFit="1"/>
    </xf>
    <xf numFmtId="3" fontId="11" fillId="3" borderId="61" xfId="0" applyNumberFormat="1" applyFont="1" applyFill="1" applyBorder="1" applyAlignment="1" applyProtection="1">
      <alignment shrinkToFit="1"/>
      <protection locked="0"/>
    </xf>
    <xf numFmtId="3" fontId="11" fillId="3" borderId="66" xfId="0" applyNumberFormat="1" applyFont="1" applyFill="1" applyBorder="1" applyAlignment="1" applyProtection="1">
      <alignment shrinkToFit="1"/>
      <protection locked="0"/>
    </xf>
    <xf numFmtId="0" fontId="11" fillId="3" borderId="67" xfId="0" applyFont="1" applyFill="1" applyBorder="1" applyAlignment="1" applyProtection="1">
      <alignment shrinkToFit="1"/>
      <protection locked="0"/>
    </xf>
    <xf numFmtId="3" fontId="10" fillId="3" borderId="68" xfId="0" applyNumberFormat="1" applyFont="1" applyFill="1" applyBorder="1" applyAlignment="1" applyProtection="1">
      <alignment horizontal="right" shrinkToFit="1"/>
      <protection locked="0"/>
    </xf>
    <xf numFmtId="3" fontId="10" fillId="3" borderId="69" xfId="0" applyNumberFormat="1" applyFont="1" applyFill="1" applyBorder="1" applyAlignment="1" applyProtection="1">
      <alignment horizontal="right" shrinkToFit="1"/>
      <protection locked="0"/>
    </xf>
    <xf numFmtId="0" fontId="10" fillId="3" borderId="70" xfId="0" applyFont="1" applyFill="1" applyBorder="1" applyAlignment="1" applyProtection="1">
      <alignment horizontal="right" shrinkToFit="1"/>
      <protection locked="0"/>
    </xf>
    <xf numFmtId="3" fontId="10" fillId="3" borderId="62" xfId="0" applyNumberFormat="1" applyFont="1" applyFill="1" applyBorder="1" applyAlignment="1" applyProtection="1">
      <alignment horizontal="right" shrinkToFit="1"/>
      <protection locked="0"/>
    </xf>
    <xf numFmtId="0" fontId="10" fillId="3" borderId="8" xfId="0" applyFont="1" applyFill="1" applyBorder="1" applyAlignment="1" applyProtection="1">
      <alignment horizontal="right" shrinkToFit="1"/>
      <protection locked="0"/>
    </xf>
    <xf numFmtId="0" fontId="10" fillId="2" borderId="3" xfId="0" applyFont="1" applyFill="1" applyBorder="1" applyAlignment="1">
      <alignment shrinkToFit="1"/>
    </xf>
    <xf numFmtId="202" fontId="10" fillId="3" borderId="51" xfId="0" applyNumberFormat="1" applyFont="1" applyFill="1" applyBorder="1" applyAlignment="1" applyProtection="1">
      <alignment horizontal="right" shrinkToFit="1"/>
      <protection locked="0"/>
    </xf>
    <xf numFmtId="202" fontId="11" fillId="2" borderId="71" xfId="0" applyNumberFormat="1" applyFont="1" applyFill="1" applyBorder="1" applyAlignment="1">
      <alignment shrinkToFit="1"/>
    </xf>
    <xf numFmtId="202" fontId="10" fillId="3" borderId="67" xfId="0" applyNumberFormat="1" applyFont="1" applyFill="1" applyBorder="1" applyAlignment="1" applyProtection="1">
      <alignment horizontal="right" shrinkToFit="1"/>
      <protection locked="0"/>
    </xf>
    <xf numFmtId="202" fontId="11" fillId="3" borderId="67" xfId="0" applyNumberFormat="1" applyFont="1" applyFill="1" applyBorder="1" applyAlignment="1" applyProtection="1">
      <alignment shrinkToFit="1"/>
      <protection locked="0"/>
    </xf>
    <xf numFmtId="202" fontId="10" fillId="3" borderId="5" xfId="0" applyNumberFormat="1" applyFont="1" applyFill="1" applyBorder="1" applyAlignment="1" applyProtection="1">
      <alignment horizontal="right" shrinkToFit="1"/>
      <protection locked="0"/>
    </xf>
    <xf numFmtId="202" fontId="10" fillId="3" borderId="16" xfId="0" applyNumberFormat="1" applyFont="1" applyFill="1" applyBorder="1" applyAlignment="1" applyProtection="1">
      <alignment horizontal="right" shrinkToFit="1"/>
      <protection locked="0"/>
    </xf>
    <xf numFmtId="3" fontId="10" fillId="3" borderId="72" xfId="0" applyNumberFormat="1" applyFont="1" applyFill="1" applyBorder="1" applyAlignment="1" applyProtection="1">
      <alignment horizontal="right" vertical="center" shrinkToFit="1"/>
      <protection locked="0"/>
    </xf>
    <xf numFmtId="3" fontId="10" fillId="3" borderId="73" xfId="0" applyNumberFormat="1" applyFont="1" applyFill="1" applyBorder="1" applyAlignment="1" applyProtection="1">
      <alignment horizontal="right" vertical="center" shrinkToFit="1"/>
      <protection locked="0"/>
    </xf>
    <xf numFmtId="3" fontId="10" fillId="3" borderId="74" xfId="0" applyNumberFormat="1" applyFont="1" applyFill="1" applyBorder="1" applyAlignment="1" applyProtection="1">
      <alignment horizontal="right" vertical="center" shrinkToFit="1"/>
      <protection locked="0"/>
    </xf>
    <xf numFmtId="3" fontId="10" fillId="3" borderId="75" xfId="0" applyNumberFormat="1" applyFont="1" applyFill="1" applyBorder="1" applyAlignment="1" applyProtection="1">
      <alignment horizontal="right" vertical="center" shrinkToFit="1"/>
      <protection locked="0"/>
    </xf>
    <xf numFmtId="3" fontId="10" fillId="3" borderId="76" xfId="0" applyNumberFormat="1" applyFont="1" applyFill="1" applyBorder="1" applyAlignment="1" applyProtection="1">
      <alignment horizontal="right" vertical="center" shrinkToFit="1"/>
      <protection locked="0"/>
    </xf>
    <xf numFmtId="3" fontId="10" fillId="3" borderId="77" xfId="0" applyNumberFormat="1" applyFont="1" applyFill="1" applyBorder="1" applyAlignment="1" applyProtection="1">
      <alignment horizontal="right" vertical="center" shrinkToFit="1"/>
      <protection locked="0"/>
    </xf>
    <xf numFmtId="3" fontId="10" fillId="3" borderId="78" xfId="0" applyNumberFormat="1" applyFont="1" applyFill="1" applyBorder="1" applyAlignment="1" applyProtection="1">
      <alignment horizontal="right" vertical="center" shrinkToFit="1"/>
      <protection locked="0"/>
    </xf>
    <xf numFmtId="3" fontId="10" fillId="3" borderId="79" xfId="0" applyNumberFormat="1" applyFont="1" applyFill="1" applyBorder="1" applyAlignment="1" applyProtection="1">
      <alignment horizontal="right" vertical="center" shrinkToFit="1"/>
      <protection locked="0"/>
    </xf>
    <xf numFmtId="3" fontId="10" fillId="3" borderId="80" xfId="0" applyNumberFormat="1" applyFont="1" applyFill="1" applyBorder="1" applyAlignment="1" applyProtection="1">
      <alignment horizontal="right" vertical="center" shrinkToFit="1"/>
      <protection locked="0"/>
    </xf>
    <xf numFmtId="3" fontId="10" fillId="3" borderId="81" xfId="0" applyNumberFormat="1" applyFont="1" applyFill="1" applyBorder="1" applyAlignment="1" applyProtection="1">
      <alignment horizontal="right" vertical="center" shrinkToFit="1"/>
      <protection locked="0"/>
    </xf>
    <xf numFmtId="3" fontId="11" fillId="3" borderId="77" xfId="0" applyNumberFormat="1" applyFont="1" applyFill="1" applyBorder="1" applyAlignment="1" applyProtection="1">
      <alignment horizontal="right" vertical="center" shrinkToFit="1"/>
      <protection locked="0"/>
    </xf>
    <xf numFmtId="3" fontId="11" fillId="3" borderId="78" xfId="0" applyNumberFormat="1" applyFont="1" applyFill="1" applyBorder="1" applyAlignment="1" applyProtection="1">
      <alignment horizontal="right" vertical="center" shrinkToFit="1"/>
      <protection locked="0"/>
    </xf>
    <xf numFmtId="3" fontId="11" fillId="3" borderId="79" xfId="0" applyNumberFormat="1" applyFont="1" applyFill="1" applyBorder="1" applyAlignment="1" applyProtection="1">
      <alignment horizontal="right" vertical="center" shrinkToFit="1"/>
      <protection locked="0"/>
    </xf>
    <xf numFmtId="3" fontId="11" fillId="3" borderId="80" xfId="0" applyNumberFormat="1" applyFont="1" applyFill="1" applyBorder="1" applyAlignment="1" applyProtection="1">
      <alignment horizontal="right" vertical="center" shrinkToFit="1"/>
      <protection locked="0"/>
    </xf>
    <xf numFmtId="3" fontId="11" fillId="3" borderId="81" xfId="0" applyNumberFormat="1" applyFont="1" applyFill="1" applyBorder="1" applyAlignment="1" applyProtection="1">
      <alignment horizontal="right" vertical="center" shrinkToFit="1"/>
      <protection locked="0"/>
    </xf>
    <xf numFmtId="3" fontId="10" fillId="3" borderId="82" xfId="0" applyNumberFormat="1" applyFont="1" applyFill="1" applyBorder="1" applyAlignment="1" applyProtection="1">
      <alignment horizontal="right" vertical="center" shrinkToFit="1"/>
      <protection locked="0"/>
    </xf>
    <xf numFmtId="3" fontId="10" fillId="3" borderId="83" xfId="0" applyNumberFormat="1" applyFont="1" applyFill="1" applyBorder="1" applyAlignment="1" applyProtection="1">
      <alignment horizontal="right" vertical="center" shrinkToFit="1"/>
      <protection locked="0"/>
    </xf>
    <xf numFmtId="3" fontId="10" fillId="3" borderId="84" xfId="0" applyNumberFormat="1" applyFont="1" applyFill="1" applyBorder="1" applyAlignment="1" applyProtection="1">
      <alignment horizontal="right" vertical="center" shrinkToFit="1"/>
      <protection locked="0"/>
    </xf>
    <xf numFmtId="3" fontId="10" fillId="3" borderId="85" xfId="0" applyNumberFormat="1" applyFont="1" applyFill="1" applyBorder="1" applyAlignment="1" applyProtection="1">
      <alignment horizontal="right" vertical="center" shrinkToFit="1"/>
      <protection locked="0"/>
    </xf>
    <xf numFmtId="3" fontId="10" fillId="3" borderId="86" xfId="0" applyNumberFormat="1" applyFont="1" applyFill="1" applyBorder="1" applyAlignment="1" applyProtection="1">
      <alignment horizontal="right" vertical="center" shrinkToFit="1"/>
      <protection locked="0"/>
    </xf>
    <xf numFmtId="3" fontId="11" fillId="0" borderId="87" xfId="0" applyNumberFormat="1" applyFont="1" applyFill="1" applyBorder="1" applyAlignment="1" applyProtection="1">
      <alignment horizontal="right" vertical="center" shrinkToFit="1"/>
      <protection locked="0"/>
    </xf>
    <xf numFmtId="3" fontId="11" fillId="0" borderId="88" xfId="0" applyNumberFormat="1" applyFont="1" applyFill="1" applyBorder="1" applyAlignment="1" applyProtection="1">
      <alignment horizontal="right" vertical="center" shrinkToFit="1"/>
      <protection locked="0"/>
    </xf>
    <xf numFmtId="3" fontId="11" fillId="0" borderId="89" xfId="0" applyNumberFormat="1" applyFont="1" applyFill="1" applyBorder="1" applyAlignment="1" applyProtection="1">
      <alignment horizontal="right" vertical="center" shrinkToFit="1"/>
      <protection locked="0"/>
    </xf>
    <xf numFmtId="3" fontId="11" fillId="0" borderId="90" xfId="0" applyNumberFormat="1" applyFont="1" applyFill="1" applyBorder="1" applyAlignment="1" applyProtection="1">
      <alignment horizontal="right" vertical="center" shrinkToFit="1"/>
      <protection locked="0"/>
    </xf>
    <xf numFmtId="3" fontId="11" fillId="0" borderId="91" xfId="0" applyNumberFormat="1" applyFont="1" applyFill="1" applyBorder="1" applyAlignment="1" applyProtection="1">
      <alignment horizontal="right" vertical="center" shrinkToFit="1"/>
      <protection locked="0"/>
    </xf>
    <xf numFmtId="3" fontId="11" fillId="0" borderId="92" xfId="0" applyNumberFormat="1" applyFont="1" applyFill="1" applyBorder="1" applyAlignment="1" applyProtection="1">
      <alignment horizontal="right" vertical="center" shrinkToFit="1"/>
      <protection locked="0"/>
    </xf>
    <xf numFmtId="3" fontId="11" fillId="0" borderId="93" xfId="0" applyNumberFormat="1" applyFont="1" applyFill="1" applyBorder="1" applyAlignment="1" applyProtection="1">
      <alignment horizontal="right" vertical="center" shrinkToFit="1"/>
      <protection locked="0"/>
    </xf>
    <xf numFmtId="3" fontId="11" fillId="0" borderId="94" xfId="0" applyNumberFormat="1" applyFont="1" applyFill="1" applyBorder="1" applyAlignment="1" applyProtection="1">
      <alignment horizontal="right" vertical="center" shrinkToFit="1"/>
      <protection locked="0"/>
    </xf>
    <xf numFmtId="3" fontId="11" fillId="0" borderId="95" xfId="0" applyNumberFormat="1" applyFont="1" applyFill="1" applyBorder="1" applyAlignment="1" applyProtection="1">
      <alignment horizontal="right" vertical="center" shrinkToFit="1"/>
      <protection locked="0"/>
    </xf>
    <xf numFmtId="3" fontId="11" fillId="0" borderId="96"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3" fontId="11" fillId="0" borderId="33" xfId="0" applyNumberFormat="1" applyFont="1" applyFill="1" applyBorder="1" applyAlignment="1" applyProtection="1">
      <alignment horizontal="right" vertical="center" shrinkToFit="1"/>
      <protection locked="0"/>
    </xf>
    <xf numFmtId="3" fontId="11" fillId="0" borderId="34" xfId="0" applyNumberFormat="1" applyFont="1" applyFill="1" applyBorder="1" applyAlignment="1" applyProtection="1">
      <alignment horizontal="right" vertical="center" shrinkToFit="1"/>
      <protection locked="0"/>
    </xf>
    <xf numFmtId="3" fontId="11" fillId="0" borderId="35" xfId="0" applyNumberFormat="1" applyFont="1" applyFill="1" applyBorder="1" applyAlignment="1" applyProtection="1">
      <alignment horizontal="right" vertical="center" shrinkToFit="1"/>
      <protection locked="0"/>
    </xf>
    <xf numFmtId="3" fontId="11" fillId="0" borderId="36" xfId="0" applyNumberFormat="1" applyFont="1" applyFill="1" applyBorder="1" applyAlignment="1" applyProtection="1">
      <alignment horizontal="right" vertical="center" shrinkToFit="1"/>
      <protection locked="0"/>
    </xf>
    <xf numFmtId="3" fontId="11" fillId="3" borderId="87" xfId="0" applyNumberFormat="1" applyFont="1" applyFill="1" applyBorder="1" applyAlignment="1" applyProtection="1">
      <alignment horizontal="right" vertical="center" shrinkToFit="1"/>
      <protection locked="0"/>
    </xf>
    <xf numFmtId="3" fontId="11" fillId="3" borderId="88" xfId="0" applyNumberFormat="1" applyFont="1" applyFill="1" applyBorder="1" applyAlignment="1" applyProtection="1">
      <alignment horizontal="right" vertical="center" shrinkToFit="1"/>
      <protection locked="0"/>
    </xf>
    <xf numFmtId="3" fontId="11" fillId="3" borderId="89" xfId="0" applyNumberFormat="1" applyFont="1" applyFill="1" applyBorder="1" applyAlignment="1" applyProtection="1">
      <alignment horizontal="right" vertical="center" shrinkToFit="1"/>
      <protection locked="0"/>
    </xf>
    <xf numFmtId="3" fontId="11" fillId="3" borderId="90" xfId="0" applyNumberFormat="1" applyFont="1" applyFill="1" applyBorder="1" applyAlignment="1" applyProtection="1">
      <alignment horizontal="right" vertical="center" shrinkToFit="1"/>
      <protection locked="0"/>
    </xf>
    <xf numFmtId="3" fontId="11" fillId="3" borderId="91" xfId="0" applyNumberFormat="1" applyFont="1" applyFill="1" applyBorder="1" applyAlignment="1" applyProtection="1">
      <alignment horizontal="right" vertical="center" shrinkToFit="1"/>
      <protection locked="0"/>
    </xf>
    <xf numFmtId="3" fontId="11" fillId="3" borderId="32" xfId="0" applyNumberFormat="1" applyFont="1" applyFill="1" applyBorder="1" applyAlignment="1" applyProtection="1">
      <alignment horizontal="right" vertical="center" shrinkToFit="1"/>
      <protection locked="0"/>
    </xf>
    <xf numFmtId="3" fontId="11" fillId="3" borderId="33" xfId="0" applyNumberFormat="1" applyFont="1" applyFill="1" applyBorder="1" applyAlignment="1" applyProtection="1">
      <alignment horizontal="right" vertical="center" shrinkToFit="1"/>
      <protection locked="0"/>
    </xf>
    <xf numFmtId="3" fontId="11" fillId="3" borderId="34" xfId="0" applyNumberFormat="1" applyFont="1" applyFill="1" applyBorder="1" applyAlignment="1" applyProtection="1">
      <alignment horizontal="right" vertical="center" shrinkToFit="1"/>
      <protection locked="0"/>
    </xf>
    <xf numFmtId="3" fontId="11" fillId="3" borderId="35" xfId="0" applyNumberFormat="1" applyFont="1" applyFill="1" applyBorder="1" applyAlignment="1" applyProtection="1">
      <alignment horizontal="right" vertical="center" shrinkToFit="1"/>
      <protection locked="0"/>
    </xf>
    <xf numFmtId="3" fontId="11" fillId="3" borderId="36" xfId="0" applyNumberFormat="1" applyFont="1" applyFill="1" applyBorder="1" applyAlignment="1" applyProtection="1">
      <alignment horizontal="right" vertical="center" shrinkToFit="1"/>
      <protection locked="0"/>
    </xf>
    <xf numFmtId="3" fontId="11" fillId="3" borderId="97" xfId="0" applyNumberFormat="1" applyFont="1" applyFill="1" applyBorder="1" applyAlignment="1" applyProtection="1">
      <alignment horizontal="right" vertical="center" shrinkToFit="1"/>
      <protection locked="0"/>
    </xf>
    <xf numFmtId="3" fontId="11" fillId="3" borderId="98" xfId="0" applyNumberFormat="1" applyFont="1" applyFill="1" applyBorder="1" applyAlignment="1" applyProtection="1">
      <alignment horizontal="right" vertical="center" shrinkToFit="1"/>
      <protection locked="0"/>
    </xf>
    <xf numFmtId="3" fontId="11" fillId="3" borderId="99" xfId="0" applyNumberFormat="1" applyFont="1" applyFill="1" applyBorder="1" applyAlignment="1" applyProtection="1">
      <alignment horizontal="right" vertical="center" shrinkToFit="1"/>
      <protection locked="0"/>
    </xf>
    <xf numFmtId="3" fontId="11" fillId="3" borderId="100" xfId="0" applyNumberFormat="1" applyFont="1" applyFill="1" applyBorder="1" applyAlignment="1" applyProtection="1">
      <alignment horizontal="right" vertical="center" shrinkToFit="1"/>
      <protection locked="0"/>
    </xf>
    <xf numFmtId="3" fontId="11" fillId="3" borderId="101" xfId="0" applyNumberFormat="1" applyFont="1" applyFill="1" applyBorder="1" applyAlignment="1" applyProtection="1">
      <alignment horizontal="right" vertical="center" shrinkToFit="1"/>
      <protection locked="0"/>
    </xf>
    <xf numFmtId="3" fontId="11" fillId="4" borderId="102" xfId="0" applyNumberFormat="1" applyFont="1" applyFill="1" applyBorder="1" applyAlignment="1">
      <alignment horizontal="right" shrinkToFit="1"/>
    </xf>
    <xf numFmtId="3" fontId="10" fillId="3" borderId="17" xfId="0" applyNumberFormat="1" applyFont="1" applyFill="1" applyBorder="1" applyAlignment="1" applyProtection="1">
      <alignment horizontal="right" vertical="top" shrinkToFit="1"/>
      <protection locked="0"/>
    </xf>
    <xf numFmtId="3" fontId="10" fillId="3" borderId="15" xfId="0" applyNumberFormat="1" applyFont="1" applyFill="1" applyBorder="1" applyAlignment="1" applyProtection="1">
      <alignment horizontal="right" vertical="top" shrinkToFit="1"/>
      <protection locked="0"/>
    </xf>
    <xf numFmtId="0" fontId="5" fillId="0" borderId="0" xfId="0" applyFont="1" applyFill="1" applyAlignment="1" applyProtection="1">
      <alignment/>
      <protection/>
    </xf>
    <xf numFmtId="0" fontId="4" fillId="0" borderId="0" xfId="0" applyFon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protection/>
    </xf>
    <xf numFmtId="0" fontId="10" fillId="3" borderId="29" xfId="0" applyFont="1" applyFill="1" applyBorder="1" applyAlignment="1" applyProtection="1">
      <alignment horizontal="center" shrinkToFit="1"/>
      <protection locked="0"/>
    </xf>
    <xf numFmtId="0" fontId="10" fillId="3" borderId="6" xfId="0" applyFont="1" applyFill="1" applyBorder="1" applyAlignment="1" applyProtection="1">
      <alignment horizontal="center" shrinkToFit="1"/>
      <protection locked="0"/>
    </xf>
    <xf numFmtId="0" fontId="10" fillId="3" borderId="4" xfId="0" applyFont="1" applyFill="1" applyBorder="1" applyAlignment="1" applyProtection="1">
      <alignment horizontal="center" shrinkToFit="1"/>
      <protection locked="0"/>
    </xf>
    <xf numFmtId="3" fontId="10" fillId="3" borderId="20" xfId="0" applyNumberFormat="1" applyFont="1" applyFill="1" applyBorder="1" applyAlignment="1" applyProtection="1">
      <alignment horizontal="right" vertical="top" shrinkToFit="1"/>
      <protection locked="0"/>
    </xf>
    <xf numFmtId="0" fontId="10" fillId="3" borderId="29" xfId="0" applyFont="1" applyFill="1" applyBorder="1" applyAlignment="1" applyProtection="1">
      <alignment horizontal="center" vertical="top" shrinkToFit="1"/>
      <protection locked="0"/>
    </xf>
    <xf numFmtId="0" fontId="10" fillId="3" borderId="6" xfId="0" applyFont="1" applyFill="1" applyBorder="1" applyAlignment="1" applyProtection="1">
      <alignment horizontal="center" vertical="top" shrinkToFit="1"/>
      <protection locked="0"/>
    </xf>
    <xf numFmtId="0" fontId="10" fillId="3" borderId="4" xfId="0" applyFont="1" applyFill="1" applyBorder="1" applyAlignment="1" applyProtection="1">
      <alignment horizontal="center" vertical="top" shrinkToFit="1"/>
      <protection locked="0"/>
    </xf>
    <xf numFmtId="0" fontId="11" fillId="0" borderId="0" xfId="0" applyFont="1" applyFill="1" applyAlignment="1" applyProtection="1">
      <alignment/>
      <protection/>
    </xf>
    <xf numFmtId="0" fontId="11" fillId="2" borderId="1" xfId="0" applyFont="1" applyFill="1" applyBorder="1" applyAlignment="1" applyProtection="1">
      <alignment/>
      <protection/>
    </xf>
    <xf numFmtId="0" fontId="11" fillId="2" borderId="20" xfId="0" applyFont="1" applyFill="1" applyBorder="1" applyAlignment="1" applyProtection="1">
      <alignment/>
      <protection/>
    </xf>
    <xf numFmtId="0" fontId="11" fillId="2" borderId="15" xfId="0" applyFont="1" applyFill="1" applyBorder="1" applyAlignment="1" applyProtection="1">
      <alignment/>
      <protection/>
    </xf>
    <xf numFmtId="0" fontId="11" fillId="3" borderId="0" xfId="0" applyFont="1" applyFill="1" applyBorder="1" applyAlignment="1" applyProtection="1">
      <alignment/>
      <protection/>
    </xf>
    <xf numFmtId="0" fontId="10" fillId="3" borderId="0" xfId="0" applyFont="1" applyFill="1" applyBorder="1" applyAlignment="1" applyProtection="1">
      <alignment/>
      <protection/>
    </xf>
    <xf numFmtId="0" fontId="11" fillId="2" borderId="20" xfId="0" applyFont="1" applyFill="1" applyBorder="1" applyAlignment="1" applyProtection="1">
      <alignment horizontal="left" vertical="top" wrapText="1"/>
      <protection/>
    </xf>
    <xf numFmtId="0" fontId="11" fillId="2" borderId="44" xfId="0" applyFont="1" applyFill="1" applyBorder="1" applyAlignment="1" applyProtection="1">
      <alignment horizontal="left" vertical="top" wrapText="1"/>
      <protection/>
    </xf>
    <xf numFmtId="0" fontId="11" fillId="2" borderId="20" xfId="0" applyFont="1" applyFill="1" applyBorder="1" applyAlignment="1">
      <alignment horizontal="center" vertical="center" wrapText="1"/>
    </xf>
    <xf numFmtId="188" fontId="10" fillId="3" borderId="68" xfId="0" applyNumberFormat="1" applyFont="1" applyFill="1" applyBorder="1" applyAlignment="1" applyProtection="1">
      <alignment horizontal="left" shrinkToFit="1"/>
      <protection locked="0"/>
    </xf>
    <xf numFmtId="188" fontId="10" fillId="3" borderId="50" xfId="0" applyNumberFormat="1" applyFont="1" applyFill="1" applyBorder="1" applyAlignment="1" applyProtection="1">
      <alignment horizontal="left" shrinkToFit="1"/>
      <protection locked="0"/>
    </xf>
    <xf numFmtId="188" fontId="10" fillId="3" borderId="61" xfId="0" applyNumberFormat="1" applyFont="1" applyFill="1" applyBorder="1" applyAlignment="1" applyProtection="1">
      <alignment horizontal="left" shrinkToFit="1"/>
      <protection locked="0"/>
    </xf>
    <xf numFmtId="0" fontId="10" fillId="0" borderId="0" xfId="0" applyFont="1" applyAlignment="1" applyProtection="1">
      <alignment/>
      <protection hidden="1"/>
    </xf>
    <xf numFmtId="0" fontId="10" fillId="2" borderId="17" xfId="0" applyFont="1" applyFill="1" applyBorder="1" applyAlignment="1">
      <alignment vertical="center"/>
    </xf>
    <xf numFmtId="3" fontId="10" fillId="0" borderId="0" xfId="0" applyNumberFormat="1" applyFont="1" applyFill="1" applyBorder="1" applyAlignment="1" applyProtection="1">
      <alignment/>
      <protection locked="0"/>
    </xf>
    <xf numFmtId="0" fontId="11" fillId="2" borderId="15" xfId="0" applyFont="1" applyFill="1" applyBorder="1" applyAlignment="1">
      <alignment horizontal="left"/>
    </xf>
    <xf numFmtId="0" fontId="10" fillId="2" borderId="13" xfId="0" applyFont="1" applyFill="1" applyBorder="1" applyAlignment="1">
      <alignment horizontal="left" vertical="center"/>
    </xf>
    <xf numFmtId="0" fontId="10" fillId="2" borderId="102" xfId="0" applyFont="1" applyFill="1" applyBorder="1" applyAlignment="1">
      <alignment vertical="center"/>
    </xf>
    <xf numFmtId="0" fontId="11" fillId="2" borderId="10" xfId="0" applyFont="1" applyFill="1" applyBorder="1" applyAlignment="1">
      <alignment vertical="center"/>
    </xf>
    <xf numFmtId="0" fontId="10" fillId="2" borderId="17" xfId="0" applyFont="1" applyFill="1" applyBorder="1" applyAlignment="1">
      <alignment horizontal="left" vertical="center"/>
    </xf>
    <xf numFmtId="0" fontId="10" fillId="2" borderId="102" xfId="0" applyFont="1" applyFill="1" applyBorder="1" applyAlignment="1">
      <alignment horizontal="left" vertical="center"/>
    </xf>
    <xf numFmtId="0" fontId="10" fillId="2" borderId="29" xfId="0" applyFont="1" applyFill="1" applyBorder="1" applyAlignment="1">
      <alignment horizontal="left"/>
    </xf>
    <xf numFmtId="0" fontId="10" fillId="2" borderId="49"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0" fontId="11" fillId="2" borderId="6" xfId="0" applyFont="1" applyFill="1" applyBorder="1" applyAlignment="1">
      <alignment horizontal="left"/>
    </xf>
    <xf numFmtId="0" fontId="10" fillId="0" borderId="2" xfId="0" applyFont="1" applyFill="1" applyBorder="1" applyAlignment="1">
      <alignment horizontal="left"/>
    </xf>
    <xf numFmtId="3" fontId="11" fillId="3" borderId="32" xfId="0" applyNumberFormat="1" applyFont="1" applyFill="1" applyBorder="1" applyAlignment="1" applyProtection="1">
      <alignment horizontal="right" vertical="center" shrinkToFit="1"/>
      <protection/>
    </xf>
    <xf numFmtId="3" fontId="11" fillId="3" borderId="30" xfId="0" applyNumberFormat="1" applyFont="1" applyFill="1" applyBorder="1" applyAlignment="1" applyProtection="1">
      <alignment horizontal="right" vertical="center" shrinkToFit="1"/>
      <protection/>
    </xf>
    <xf numFmtId="198" fontId="5" fillId="0" borderId="53" xfId="0" applyNumberFormat="1" applyFont="1" applyBorder="1" applyAlignment="1" applyProtection="1">
      <alignment horizontal="left" vertical="center" wrapText="1"/>
      <protection locked="0"/>
    </xf>
    <xf numFmtId="20" fontId="5" fillId="0" borderId="30" xfId="0" applyNumberFormat="1" applyFont="1" applyBorder="1" applyAlignment="1" applyProtection="1">
      <alignment horizontal="left" vertical="center" wrapText="1"/>
      <protection/>
    </xf>
    <xf numFmtId="20" fontId="5" fillId="0" borderId="53" xfId="0" applyNumberFormat="1" applyFont="1" applyBorder="1" applyAlignment="1" applyProtection="1">
      <alignment horizontal="left" vertical="center" wrapText="1"/>
      <protection/>
    </xf>
    <xf numFmtId="0" fontId="8" fillId="2" borderId="2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44" xfId="0" applyFont="1" applyFill="1" applyBorder="1" applyAlignment="1">
      <alignment horizontal="center" vertical="center"/>
    </xf>
    <xf numFmtId="14" fontId="5" fillId="0" borderId="64" xfId="0" applyNumberFormat="1" applyFont="1" applyBorder="1" applyAlignment="1" applyProtection="1">
      <alignment horizontal="left" vertical="center" wrapText="1"/>
      <protection locked="0"/>
    </xf>
    <xf numFmtId="14" fontId="5" fillId="0" borderId="71" xfId="0" applyNumberFormat="1" applyFont="1" applyBorder="1" applyAlignment="1" applyProtection="1">
      <alignment horizontal="left" vertical="center" wrapText="1"/>
      <protection locked="0"/>
    </xf>
    <xf numFmtId="0" fontId="5" fillId="0" borderId="17" xfId="0" applyFont="1" applyBorder="1" applyAlignment="1">
      <alignment horizontal="justify" vertical="center"/>
    </xf>
    <xf numFmtId="0" fontId="6" fillId="2" borderId="30" xfId="0" applyFont="1" applyFill="1" applyBorder="1" applyAlignment="1" applyProtection="1">
      <alignment horizontal="left" vertical="center" wrapText="1"/>
      <protection/>
    </xf>
    <xf numFmtId="198" fontId="5" fillId="0" borderId="30" xfId="0" applyNumberFormat="1" applyFont="1" applyBorder="1" applyAlignment="1" applyProtection="1">
      <alignment horizontal="left" vertical="center" wrapText="1"/>
      <protection locked="0"/>
    </xf>
    <xf numFmtId="49" fontId="7" fillId="0" borderId="30" xfId="0" applyNumberFormat="1" applyFont="1" applyFill="1" applyBorder="1" applyAlignment="1" applyProtection="1">
      <alignment horizontal="left" vertical="center" wrapText="1"/>
      <protection locked="0"/>
    </xf>
    <xf numFmtId="49" fontId="7" fillId="0" borderId="53" xfId="0" applyNumberFormat="1" applyFont="1" applyFill="1" applyBorder="1" applyAlignment="1" applyProtection="1">
      <alignment horizontal="left" vertical="center" wrapText="1"/>
      <protection locked="0"/>
    </xf>
    <xf numFmtId="0" fontId="5" fillId="0" borderId="0" xfId="0" applyFont="1" applyBorder="1" applyAlignment="1">
      <alignment horizontal="center" vertical="center"/>
    </xf>
    <xf numFmtId="0" fontId="0" fillId="0" borderId="0" xfId="0" applyBorder="1" applyAlignment="1">
      <alignment horizontal="center" vertical="center"/>
    </xf>
    <xf numFmtId="0" fontId="4" fillId="2" borderId="21" xfId="0" applyFont="1" applyFill="1" applyBorder="1" applyAlignment="1" applyProtection="1">
      <alignment horizontal="left" vertical="center" wrapText="1"/>
      <protection/>
    </xf>
    <xf numFmtId="0" fontId="4" fillId="2" borderId="103" xfId="0" applyFont="1" applyFill="1" applyBorder="1" applyAlignment="1" applyProtection="1">
      <alignment horizontal="left" vertical="center" wrapText="1"/>
      <protection/>
    </xf>
    <xf numFmtId="0" fontId="6" fillId="2" borderId="52" xfId="0" applyFont="1" applyFill="1" applyBorder="1" applyAlignment="1" applyProtection="1">
      <alignment horizontal="left" vertical="center" wrapText="1"/>
      <protection/>
    </xf>
    <xf numFmtId="49" fontId="5" fillId="0" borderId="104" xfId="0" applyNumberFormat="1" applyFont="1" applyBorder="1" applyAlignment="1" applyProtection="1">
      <alignment horizontal="left" vertical="center" wrapText="1"/>
      <protection locked="0"/>
    </xf>
    <xf numFmtId="49" fontId="5" fillId="0" borderId="22" xfId="0" applyNumberFormat="1" applyFont="1" applyBorder="1" applyAlignment="1" applyProtection="1">
      <alignment horizontal="left" vertical="center" wrapText="1"/>
      <protection locked="0"/>
    </xf>
    <xf numFmtId="49" fontId="5" fillId="0" borderId="59" xfId="0" applyNumberFormat="1" applyFont="1" applyBorder="1" applyAlignment="1" applyProtection="1">
      <alignment horizontal="left" vertical="center" wrapText="1"/>
      <protection locked="0"/>
    </xf>
    <xf numFmtId="0" fontId="8" fillId="2" borderId="4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6" xfId="0" applyFont="1" applyFill="1" applyBorder="1" applyAlignment="1">
      <alignment horizontal="center" vertical="center" wrapText="1"/>
    </xf>
    <xf numFmtId="49" fontId="5" fillId="0" borderId="103" xfId="0" applyNumberFormat="1" applyFont="1" applyBorder="1" applyAlignment="1" applyProtection="1">
      <alignment horizontal="left" vertical="center" wrapText="1"/>
      <protection locked="0"/>
    </xf>
    <xf numFmtId="0" fontId="4" fillId="2" borderId="52" xfId="0" applyFont="1" applyFill="1" applyBorder="1" applyAlignment="1" applyProtection="1">
      <alignment horizontal="left" vertical="center" wrapText="1"/>
      <protection/>
    </xf>
    <xf numFmtId="0" fontId="4" fillId="2" borderId="30" xfId="0" applyFont="1" applyFill="1" applyBorder="1" applyAlignment="1" applyProtection="1">
      <alignment horizontal="left" vertical="center" wrapText="1"/>
      <protection/>
    </xf>
    <xf numFmtId="49" fontId="5" fillId="0" borderId="30" xfId="0" applyNumberFormat="1" applyFont="1" applyBorder="1" applyAlignment="1" applyProtection="1">
      <alignment horizontal="left" vertical="center" wrapText="1"/>
      <protection locked="0"/>
    </xf>
    <xf numFmtId="49" fontId="5" fillId="0" borderId="53" xfId="0" applyNumberFormat="1" applyFont="1" applyBorder="1" applyAlignment="1" applyProtection="1">
      <alignment horizontal="left" vertical="center" wrapText="1"/>
      <protection locked="0"/>
    </xf>
    <xf numFmtId="49" fontId="5" fillId="0" borderId="30" xfId="0" applyNumberFormat="1" applyFont="1" applyFill="1" applyBorder="1" applyAlignment="1" applyProtection="1">
      <alignment horizontal="left" vertical="center" wrapText="1"/>
      <protection locked="0"/>
    </xf>
    <xf numFmtId="49" fontId="5" fillId="0" borderId="53" xfId="0" applyNumberFormat="1" applyFont="1" applyFill="1" applyBorder="1" applyAlignment="1" applyProtection="1">
      <alignment horizontal="left" vertical="center" wrapText="1"/>
      <protection locked="0"/>
    </xf>
    <xf numFmtId="0" fontId="8" fillId="2" borderId="20"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5" fillId="0" borderId="0" xfId="0" applyFont="1" applyBorder="1" applyAlignment="1">
      <alignment horizontal="justify" vertical="center"/>
    </xf>
    <xf numFmtId="0" fontId="5" fillId="0" borderId="19" xfId="0" applyFont="1" applyBorder="1" applyAlignment="1">
      <alignment horizontal="justify" vertical="center"/>
    </xf>
    <xf numFmtId="0" fontId="5" fillId="0" borderId="15" xfId="0" applyFont="1" applyBorder="1" applyAlignment="1">
      <alignment horizontal="justify" vertical="center"/>
    </xf>
    <xf numFmtId="0" fontId="5" fillId="0" borderId="18" xfId="0" applyFont="1" applyBorder="1" applyAlignment="1">
      <alignment horizontal="justify" vertical="center"/>
    </xf>
    <xf numFmtId="0" fontId="5" fillId="0" borderId="16" xfId="0" applyFont="1" applyBorder="1" applyAlignment="1">
      <alignment horizontal="justify" vertical="center"/>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44" xfId="0" applyFont="1" applyBorder="1" applyAlignment="1">
      <alignment horizontal="justify" vertical="center" wrapText="1"/>
    </xf>
    <xf numFmtId="0" fontId="4" fillId="2" borderId="56" xfId="0" applyFont="1" applyFill="1" applyBorder="1" applyAlignment="1" applyProtection="1">
      <alignment horizontal="left" vertical="center" wrapText="1"/>
      <protection/>
    </xf>
    <xf numFmtId="0" fontId="4" fillId="2" borderId="64" xfId="0" applyFont="1" applyFill="1" applyBorder="1" applyAlignment="1" applyProtection="1">
      <alignment horizontal="left" vertical="center" wrapText="1"/>
      <protection/>
    </xf>
    <xf numFmtId="0" fontId="1" fillId="0" borderId="0" xfId="0" applyFont="1" applyAlignment="1" applyProtection="1">
      <alignment horizontal="center"/>
      <protection/>
    </xf>
    <xf numFmtId="0" fontId="10" fillId="3" borderId="1" xfId="0" applyNumberFormat="1" applyFont="1" applyFill="1" applyBorder="1" applyAlignment="1" applyProtection="1">
      <alignment horizontal="left" vertical="top" wrapText="1"/>
      <protection/>
    </xf>
    <xf numFmtId="0" fontId="10" fillId="3" borderId="3" xfId="0" applyNumberFormat="1" applyFont="1" applyFill="1" applyBorder="1" applyAlignment="1" applyProtection="1">
      <alignment horizontal="left" vertical="top" wrapText="1"/>
      <protection/>
    </xf>
    <xf numFmtId="0" fontId="11" fillId="2" borderId="20" xfId="0" applyFont="1" applyFill="1" applyBorder="1" applyAlignment="1" applyProtection="1">
      <alignment horizontal="left" vertical="top" wrapText="1"/>
      <protection/>
    </xf>
    <xf numFmtId="0" fontId="11" fillId="2" borderId="44"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14" fontId="10" fillId="3" borderId="1" xfId="0" applyNumberFormat="1" applyFont="1" applyFill="1" applyBorder="1" applyAlignment="1" applyProtection="1">
      <alignment horizontal="left" vertical="top" wrapText="1"/>
      <protection/>
    </xf>
    <xf numFmtId="14" fontId="10" fillId="3" borderId="3" xfId="0" applyNumberFormat="1" applyFont="1" applyFill="1" applyBorder="1" applyAlignment="1" applyProtection="1">
      <alignment horizontal="left" vertical="top" wrapText="1"/>
      <protection/>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3" borderId="20" xfId="0" applyNumberFormat="1" applyFont="1" applyFill="1" applyBorder="1" applyAlignment="1" applyProtection="1">
      <alignment horizontal="left" vertical="top" wrapText="1"/>
      <protection locked="0"/>
    </xf>
    <xf numFmtId="0" fontId="10" fillId="3" borderId="44" xfId="0" applyNumberFormat="1" applyFont="1" applyFill="1" applyBorder="1" applyAlignment="1" applyProtection="1">
      <alignment horizontal="left" vertical="top" wrapText="1"/>
      <protection locked="0"/>
    </xf>
    <xf numFmtId="0" fontId="10" fillId="3" borderId="15" xfId="0" applyNumberFormat="1" applyFont="1" applyFill="1" applyBorder="1" applyAlignment="1" applyProtection="1">
      <alignment horizontal="left" vertical="top" wrapText="1"/>
      <protection locked="0"/>
    </xf>
    <xf numFmtId="0" fontId="10" fillId="3" borderId="16" xfId="0" applyNumberFormat="1" applyFont="1" applyFill="1" applyBorder="1" applyAlignment="1" applyProtection="1">
      <alignment horizontal="left" vertical="top" wrapText="1"/>
      <protection locked="0"/>
    </xf>
    <xf numFmtId="0" fontId="10" fillId="3" borderId="15" xfId="0" applyNumberFormat="1" applyFont="1" applyFill="1" applyBorder="1" applyAlignment="1" applyProtection="1">
      <alignment horizontal="left" vertical="top" wrapText="1"/>
      <protection/>
    </xf>
    <xf numFmtId="0" fontId="10" fillId="3" borderId="16" xfId="0" applyNumberFormat="1" applyFont="1" applyFill="1" applyBorder="1" applyAlignment="1" applyProtection="1">
      <alignment horizontal="left" vertical="top" wrapText="1"/>
      <protection/>
    </xf>
    <xf numFmtId="0" fontId="11" fillId="2" borderId="1" xfId="0" applyFont="1" applyFill="1" applyBorder="1" applyAlignment="1">
      <alignment horizontal="left" vertical="top"/>
    </xf>
    <xf numFmtId="0" fontId="11" fillId="2" borderId="3" xfId="0" applyFont="1" applyFill="1" applyBorder="1" applyAlignment="1">
      <alignment horizontal="left" vertical="top"/>
    </xf>
    <xf numFmtId="0" fontId="9" fillId="0" borderId="0" xfId="0" applyFont="1" applyFill="1" applyAlignment="1">
      <alignment horizontal="center" vertical="center"/>
    </xf>
    <xf numFmtId="0" fontId="11" fillId="2" borderId="1" xfId="0" applyFont="1" applyFill="1" applyBorder="1" applyAlignment="1">
      <alignment horizontal="center" vertical="center" wrapText="1"/>
    </xf>
    <xf numFmtId="0" fontId="11" fillId="4" borderId="1" xfId="0" applyFont="1" applyFill="1" applyBorder="1" applyAlignment="1">
      <alignment horizontal="left" vertical="center" shrinkToFit="1"/>
    </xf>
    <xf numFmtId="0" fontId="11" fillId="4" borderId="2" xfId="0" applyFont="1" applyFill="1" applyBorder="1" applyAlignment="1">
      <alignment horizontal="left" vertical="center" shrinkToFit="1"/>
    </xf>
    <xf numFmtId="0" fontId="11" fillId="4" borderId="3" xfId="0" applyFont="1" applyFill="1" applyBorder="1" applyAlignment="1">
      <alignment horizontal="left" vertical="center" shrinkToFi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 xfId="0" applyFont="1" applyFill="1" applyBorder="1" applyAlignment="1">
      <alignment horizontal="right" vertical="center"/>
    </xf>
    <xf numFmtId="0" fontId="11" fillId="2" borderId="3" xfId="0" applyFont="1" applyFill="1" applyBorder="1" applyAlignment="1">
      <alignment horizontal="right" vertical="center"/>
    </xf>
    <xf numFmtId="0" fontId="10" fillId="3" borderId="2" xfId="0" applyNumberFormat="1" applyFont="1" applyFill="1" applyBorder="1" applyAlignment="1" applyProtection="1">
      <alignment horizontal="left" vertical="top" wrapText="1"/>
      <protection locked="0"/>
    </xf>
    <xf numFmtId="0" fontId="10" fillId="3" borderId="3" xfId="0" applyNumberFormat="1" applyFont="1" applyFill="1" applyBorder="1" applyAlignment="1" applyProtection="1">
      <alignment horizontal="left" vertical="top" wrapText="1"/>
      <protection locked="0"/>
    </xf>
    <xf numFmtId="0" fontId="10" fillId="3" borderId="1" xfId="0" applyNumberFormat="1" applyFont="1" applyFill="1" applyBorder="1" applyAlignment="1" applyProtection="1">
      <alignment horizontal="left" vertical="top" wrapText="1"/>
      <protection locked="0"/>
    </xf>
    <xf numFmtId="0" fontId="10" fillId="3" borderId="2" xfId="0" applyNumberFormat="1" applyFont="1" applyFill="1" applyBorder="1" applyAlignment="1" applyProtection="1">
      <alignment horizontal="left" vertical="top" wrapText="1"/>
      <protection/>
    </xf>
    <xf numFmtId="0" fontId="10" fillId="3" borderId="28" xfId="0" applyNumberFormat="1" applyFont="1" applyFill="1" applyBorder="1" applyAlignment="1" applyProtection="1">
      <alignment horizontal="left" vertical="top" wrapText="1"/>
      <protection/>
    </xf>
    <xf numFmtId="0" fontId="10" fillId="3" borderId="44" xfId="0" applyNumberFormat="1" applyFont="1" applyFill="1" applyBorder="1" applyAlignment="1" applyProtection="1">
      <alignment horizontal="left" vertical="top" wrapText="1"/>
      <protection/>
    </xf>
    <xf numFmtId="0" fontId="10" fillId="3" borderId="18" xfId="0" applyNumberFormat="1" applyFont="1" applyFill="1" applyBorder="1" applyAlignment="1" applyProtection="1">
      <alignment horizontal="left" vertical="top" wrapText="1"/>
      <protection/>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14" fontId="10" fillId="3" borderId="2" xfId="0" applyNumberFormat="1" applyFont="1" applyFill="1" applyBorder="1" applyAlignment="1" applyProtection="1">
      <alignment horizontal="left" vertical="top" wrapText="1"/>
      <protection/>
    </xf>
    <xf numFmtId="0" fontId="11" fillId="2" borderId="1" xfId="0" applyFont="1" applyFill="1" applyBorder="1" applyAlignment="1" applyProtection="1">
      <alignment horizontal="left" vertical="top" wrapText="1"/>
      <protection/>
    </xf>
    <xf numFmtId="0" fontId="11" fillId="2" borderId="3" xfId="0" applyFont="1" applyFill="1" applyBorder="1" applyAlignment="1" applyProtection="1">
      <alignment horizontal="left" vertical="top" wrapText="1"/>
      <protection/>
    </xf>
    <xf numFmtId="198" fontId="10" fillId="3" borderId="1" xfId="0" applyNumberFormat="1" applyFont="1" applyFill="1" applyBorder="1" applyAlignment="1" applyProtection="1">
      <alignment horizontal="left" vertical="top" wrapText="1"/>
      <protection locked="0"/>
    </xf>
    <xf numFmtId="198" fontId="10" fillId="3" borderId="3" xfId="0" applyNumberFormat="1" applyFont="1" applyFill="1" applyBorder="1" applyAlignment="1" applyProtection="1">
      <alignment horizontal="left" vertical="top" wrapText="1"/>
      <protection locked="0"/>
    </xf>
    <xf numFmtId="0" fontId="0" fillId="0" borderId="2" xfId="0" applyBorder="1" applyAlignment="1">
      <alignment horizontal="left"/>
    </xf>
    <xf numFmtId="0" fontId="0" fillId="0" borderId="3" xfId="0" applyBorder="1" applyAlignment="1">
      <alignment horizontal="left"/>
    </xf>
    <xf numFmtId="0" fontId="9" fillId="3" borderId="0" xfId="0" applyFont="1" applyFill="1" applyAlignment="1">
      <alignment horizontal="center" vertical="center"/>
    </xf>
    <xf numFmtId="0" fontId="10" fillId="3" borderId="20" xfId="0" applyNumberFormat="1" applyFont="1" applyFill="1" applyBorder="1" applyAlignment="1" applyProtection="1">
      <alignment horizontal="left" vertical="top" wrapText="1"/>
      <protection/>
    </xf>
    <xf numFmtId="0" fontId="10" fillId="3" borderId="4" xfId="0" applyNumberFormat="1" applyFont="1" applyFill="1" applyBorder="1" applyAlignment="1" applyProtection="1">
      <alignment horizontal="left" vertical="top" wrapText="1"/>
      <protection locked="0"/>
    </xf>
    <xf numFmtId="0" fontId="10" fillId="3" borderId="6" xfId="0" applyNumberFormat="1" applyFont="1" applyFill="1" applyBorder="1" applyAlignment="1" applyProtection="1">
      <alignment horizontal="left" vertical="top" wrapText="1"/>
      <protection locked="0"/>
    </xf>
    <xf numFmtId="0" fontId="10" fillId="3" borderId="4"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198" fontId="10" fillId="3" borderId="20" xfId="0" applyNumberFormat="1" applyFont="1" applyFill="1" applyBorder="1" applyAlignment="1" applyProtection="1">
      <alignment horizontal="left" vertical="top" wrapText="1"/>
      <protection locked="0"/>
    </xf>
    <xf numFmtId="198" fontId="10" fillId="3" borderId="44" xfId="0" applyNumberFormat="1" applyFont="1" applyFill="1" applyBorder="1" applyAlignment="1" applyProtection="1">
      <alignment horizontal="left" vertical="top" wrapText="1"/>
      <protection locked="0"/>
    </xf>
    <xf numFmtId="198" fontId="10" fillId="3" borderId="15" xfId="0" applyNumberFormat="1" applyFont="1" applyFill="1" applyBorder="1" applyAlignment="1" applyProtection="1">
      <alignment horizontal="left" vertical="top" wrapText="1"/>
      <protection locked="0"/>
    </xf>
    <xf numFmtId="198" fontId="10" fillId="3" borderId="16" xfId="0" applyNumberFormat="1" applyFont="1" applyFill="1" applyBorder="1" applyAlignment="1" applyProtection="1">
      <alignment horizontal="left" vertical="top" wrapText="1"/>
      <protection locked="0"/>
    </xf>
    <xf numFmtId="0" fontId="10" fillId="2" borderId="1" xfId="0" applyFont="1" applyFill="1" applyBorder="1" applyAlignment="1">
      <alignment horizontal="right" vertical="center"/>
    </xf>
    <xf numFmtId="0" fontId="10" fillId="2" borderId="3" xfId="0" applyFont="1" applyFill="1" applyBorder="1" applyAlignment="1">
      <alignment horizontal="right" vertical="center"/>
    </xf>
    <xf numFmtId="0" fontId="10" fillId="0" borderId="17" xfId="0" applyFont="1" applyBorder="1" applyAlignment="1" applyProtection="1">
      <alignment horizontal="left" shrinkToFit="1"/>
      <protection locked="0"/>
    </xf>
    <xf numFmtId="0" fontId="10" fillId="0" borderId="0" xfId="0" applyFont="1" applyBorder="1" applyAlignment="1" applyProtection="1">
      <alignment horizontal="left" shrinkToFit="1"/>
      <protection locked="0"/>
    </xf>
    <xf numFmtId="0" fontId="10" fillId="0" borderId="19" xfId="0" applyFont="1" applyBorder="1" applyAlignment="1" applyProtection="1">
      <alignment horizontal="left" shrinkToFit="1"/>
      <protection locked="0"/>
    </xf>
    <xf numFmtId="0" fontId="10" fillId="0" borderId="15" xfId="0" applyFont="1" applyBorder="1" applyAlignment="1" applyProtection="1">
      <alignment horizontal="left" shrinkToFit="1"/>
      <protection locked="0"/>
    </xf>
    <xf numFmtId="0" fontId="10" fillId="0" borderId="18" xfId="0" applyFont="1" applyBorder="1" applyAlignment="1" applyProtection="1">
      <alignment horizontal="left" shrinkToFit="1"/>
      <protection locked="0"/>
    </xf>
    <xf numFmtId="0" fontId="10" fillId="0" borderId="16" xfId="0" applyFont="1" applyBorder="1" applyAlignment="1" applyProtection="1">
      <alignment horizontal="left" shrinkToFit="1"/>
      <protection locked="0"/>
    </xf>
    <xf numFmtId="0" fontId="10" fillId="0" borderId="20" xfId="0" applyFont="1" applyBorder="1" applyAlignment="1" applyProtection="1">
      <alignment horizontal="left" shrinkToFit="1"/>
      <protection locked="0"/>
    </xf>
    <xf numFmtId="0" fontId="10" fillId="0" borderId="28" xfId="0" applyFont="1" applyBorder="1" applyAlignment="1" applyProtection="1">
      <alignment horizontal="left" shrinkToFit="1"/>
      <protection locked="0"/>
    </xf>
    <xf numFmtId="0" fontId="10" fillId="0" borderId="44" xfId="0" applyFont="1" applyBorder="1" applyAlignment="1" applyProtection="1">
      <alignment horizontal="left" shrinkToFit="1"/>
      <protection locked="0"/>
    </xf>
    <xf numFmtId="198" fontId="10" fillId="3" borderId="1" xfId="0" applyNumberFormat="1" applyFont="1" applyFill="1" applyBorder="1" applyAlignment="1" applyProtection="1">
      <alignment horizontal="left" vertical="top"/>
      <protection locked="0"/>
    </xf>
    <xf numFmtId="198" fontId="10" fillId="3" borderId="2" xfId="0" applyNumberFormat="1" applyFont="1" applyFill="1" applyBorder="1" applyAlignment="1" applyProtection="1">
      <alignment horizontal="left" vertical="top"/>
      <protection locked="0"/>
    </xf>
    <xf numFmtId="198" fontId="10" fillId="3" borderId="3" xfId="0" applyNumberFormat="1" applyFont="1" applyFill="1" applyBorder="1" applyAlignment="1" applyProtection="1">
      <alignment horizontal="left" vertical="top"/>
      <protection locked="0"/>
    </xf>
    <xf numFmtId="0" fontId="11" fillId="3" borderId="1" xfId="0" applyFont="1" applyFill="1" applyBorder="1" applyAlignment="1" applyProtection="1">
      <alignment horizontal="left" vertical="top" shrinkToFit="1"/>
      <protection locked="0"/>
    </xf>
    <xf numFmtId="0" fontId="11" fillId="3" borderId="2" xfId="0" applyFont="1" applyFill="1" applyBorder="1" applyAlignment="1" applyProtection="1">
      <alignment horizontal="left" vertical="top" shrinkToFit="1"/>
      <protection locked="0"/>
    </xf>
    <xf numFmtId="0" fontId="11" fillId="3" borderId="3" xfId="0" applyFont="1" applyFill="1" applyBorder="1" applyAlignment="1" applyProtection="1">
      <alignment horizontal="left" vertical="top" shrinkToFit="1"/>
      <protection locked="0"/>
    </xf>
    <xf numFmtId="0" fontId="10" fillId="3" borderId="9" xfId="0" applyFont="1" applyFill="1" applyBorder="1" applyAlignment="1" applyProtection="1">
      <alignment horizontal="left" vertical="top" shrinkToFit="1"/>
      <protection locked="0"/>
    </xf>
    <xf numFmtId="0" fontId="10" fillId="3" borderId="10" xfId="0" applyFont="1" applyFill="1" applyBorder="1" applyAlignment="1" applyProtection="1">
      <alignment horizontal="left" vertical="top" shrinkToFit="1"/>
      <protection locked="0"/>
    </xf>
    <xf numFmtId="0" fontId="10" fillId="3" borderId="13" xfId="0" applyFont="1" applyFill="1" applyBorder="1" applyAlignment="1" applyProtection="1">
      <alignment horizontal="left" vertical="top" shrinkToFit="1"/>
      <protection locked="0"/>
    </xf>
    <xf numFmtId="0" fontId="10" fillId="3" borderId="14" xfId="0" applyFont="1" applyFill="1" applyBorder="1" applyAlignment="1" applyProtection="1">
      <alignment horizontal="left" vertical="top" shrinkToFit="1"/>
      <protection locked="0"/>
    </xf>
    <xf numFmtId="0" fontId="10" fillId="3" borderId="102" xfId="0" applyFont="1" applyFill="1" applyBorder="1" applyAlignment="1" applyProtection="1">
      <alignment horizontal="left" vertical="top" shrinkToFit="1"/>
      <protection locked="0"/>
    </xf>
    <xf numFmtId="0" fontId="10" fillId="3" borderId="23" xfId="0" applyFont="1" applyFill="1" applyBorder="1" applyAlignment="1" applyProtection="1">
      <alignment horizontal="left" vertical="top" shrinkToFit="1"/>
      <protection locked="0"/>
    </xf>
    <xf numFmtId="0" fontId="10" fillId="2" borderId="102" xfId="0" applyFont="1" applyFill="1" applyBorder="1" applyAlignment="1">
      <alignment horizontal="left"/>
    </xf>
    <xf numFmtId="0" fontId="10" fillId="2" borderId="23" xfId="0" applyFont="1" applyFill="1" applyBorder="1" applyAlignment="1">
      <alignment horizontal="left"/>
    </xf>
    <xf numFmtId="0" fontId="11" fillId="2" borderId="5" xfId="0" applyFont="1" applyFill="1" applyBorder="1" applyAlignment="1">
      <alignment horizontal="center" vertical="center" wrapText="1"/>
    </xf>
    <xf numFmtId="0" fontId="11" fillId="2" borderId="20" xfId="0" applyFont="1" applyFill="1" applyBorder="1" applyAlignment="1" applyProtection="1">
      <alignment horizontal="left" vertical="top"/>
      <protection/>
    </xf>
    <xf numFmtId="0" fontId="11" fillId="2" borderId="28" xfId="0" applyFont="1" applyFill="1" applyBorder="1" applyAlignment="1" applyProtection="1">
      <alignment horizontal="left" vertical="top"/>
      <protection/>
    </xf>
    <xf numFmtId="0" fontId="11" fillId="2" borderId="44" xfId="0" applyFont="1" applyFill="1" applyBorder="1" applyAlignment="1" applyProtection="1">
      <alignment horizontal="left" vertical="top"/>
      <protection/>
    </xf>
    <xf numFmtId="0" fontId="10" fillId="2" borderId="9" xfId="0" applyFont="1" applyFill="1" applyBorder="1" applyAlignment="1">
      <alignment horizontal="left"/>
    </xf>
    <xf numFmtId="0" fontId="10" fillId="2" borderId="10" xfId="0" applyFont="1" applyFill="1" applyBorder="1" applyAlignment="1">
      <alignment horizontal="left"/>
    </xf>
    <xf numFmtId="0" fontId="10" fillId="2" borderId="13" xfId="0" applyFont="1" applyFill="1" applyBorder="1" applyAlignment="1">
      <alignment horizontal="left"/>
    </xf>
    <xf numFmtId="0" fontId="10" fillId="2" borderId="14" xfId="0" applyFont="1" applyFill="1" applyBorder="1" applyAlignment="1">
      <alignment horizontal="left"/>
    </xf>
    <xf numFmtId="0" fontId="10" fillId="3" borderId="1" xfId="0" applyFont="1" applyFill="1" applyBorder="1" applyAlignment="1" applyProtection="1">
      <alignment horizontal="left" vertical="top"/>
      <protection locked="0"/>
    </xf>
    <xf numFmtId="0" fontId="10" fillId="3" borderId="3" xfId="0" applyFont="1" applyFill="1" applyBorder="1" applyAlignment="1" applyProtection="1">
      <alignment horizontal="left" vertical="top"/>
      <protection locked="0"/>
    </xf>
    <xf numFmtId="0" fontId="11" fillId="2" borderId="1" xfId="0" applyFont="1" applyFill="1" applyBorder="1" applyAlignment="1">
      <alignment horizontal="left"/>
    </xf>
    <xf numFmtId="0" fontId="11" fillId="2" borderId="2" xfId="0" applyFont="1" applyFill="1" applyBorder="1" applyAlignment="1">
      <alignment horizontal="left"/>
    </xf>
    <xf numFmtId="0" fontId="11" fillId="2" borderId="20" xfId="0" applyFont="1" applyFill="1" applyBorder="1" applyAlignment="1">
      <alignment horizontal="left" vertical="top"/>
    </xf>
    <xf numFmtId="0" fontId="11" fillId="2" borderId="28" xfId="0" applyFont="1" applyFill="1" applyBorder="1" applyAlignment="1">
      <alignment horizontal="left" vertical="top"/>
    </xf>
    <xf numFmtId="0" fontId="11" fillId="2" borderId="15" xfId="0" applyFont="1" applyFill="1" applyBorder="1" applyAlignment="1">
      <alignment horizontal="left" vertical="top"/>
    </xf>
    <xf numFmtId="0" fontId="11" fillId="2" borderId="18" xfId="0" applyFont="1" applyFill="1" applyBorder="1" applyAlignment="1">
      <alignment horizontal="left" vertical="top"/>
    </xf>
    <xf numFmtId="0" fontId="11" fillId="2" borderId="15" xfId="0" applyFont="1" applyFill="1" applyBorder="1" applyAlignment="1">
      <alignment horizontal="left"/>
    </xf>
    <xf numFmtId="0" fontId="11" fillId="2" borderId="18" xfId="0" applyFont="1" applyFill="1" applyBorder="1" applyAlignment="1">
      <alignment horizontal="left"/>
    </xf>
    <xf numFmtId="0" fontId="11" fillId="2" borderId="20"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4" borderId="20" xfId="0" applyFont="1" applyFill="1" applyBorder="1" applyAlignment="1">
      <alignment horizontal="center" vertical="center" shrinkToFit="1"/>
    </xf>
    <xf numFmtId="0" fontId="11" fillId="4" borderId="28" xfId="0" applyFont="1" applyFill="1" applyBorder="1" applyAlignment="1">
      <alignment horizontal="center" vertical="center" shrinkToFit="1"/>
    </xf>
    <xf numFmtId="0" fontId="11" fillId="4" borderId="44" xfId="0" applyFont="1" applyFill="1" applyBorder="1" applyAlignment="1">
      <alignment horizontal="center" vertical="center" shrinkToFit="1"/>
    </xf>
    <xf numFmtId="0" fontId="10" fillId="3" borderId="17" xfId="0" applyNumberFormat="1" applyFont="1" applyFill="1" applyBorder="1" applyAlignment="1" applyProtection="1">
      <alignment horizontal="left" vertical="top" wrapText="1"/>
      <protection locked="0"/>
    </xf>
    <xf numFmtId="0" fontId="10" fillId="3" borderId="19" xfId="0" applyNumberFormat="1" applyFont="1" applyFill="1" applyBorder="1" applyAlignment="1" applyProtection="1">
      <alignment horizontal="left" vertical="top" wrapText="1"/>
      <protection locked="0"/>
    </xf>
    <xf numFmtId="0" fontId="10" fillId="3" borderId="28" xfId="0" applyNumberFormat="1" applyFont="1" applyFill="1" applyBorder="1" applyAlignment="1" applyProtection="1">
      <alignment horizontal="left" vertical="top" wrapText="1"/>
      <protection locked="0"/>
    </xf>
    <xf numFmtId="0" fontId="10" fillId="3" borderId="0" xfId="0" applyNumberFormat="1" applyFont="1" applyFill="1" applyBorder="1" applyAlignment="1" applyProtection="1">
      <alignment horizontal="left" vertical="top" wrapText="1"/>
      <protection locked="0"/>
    </xf>
    <xf numFmtId="0" fontId="10" fillId="3" borderId="18" xfId="0" applyNumberFormat="1" applyFont="1" applyFill="1" applyBorder="1" applyAlignment="1" applyProtection="1">
      <alignment horizontal="left" vertical="top" wrapText="1"/>
      <protection locked="0"/>
    </xf>
    <xf numFmtId="0" fontId="9" fillId="0" borderId="0" xfId="0" applyFont="1" applyFill="1" applyBorder="1" applyAlignment="1">
      <alignment horizontal="center" vertical="center"/>
    </xf>
    <xf numFmtId="0" fontId="10" fillId="0" borderId="17" xfId="0" applyFont="1" applyBorder="1" applyAlignment="1" applyProtection="1">
      <alignment horizontal="center" shrinkToFit="1"/>
      <protection locked="0"/>
    </xf>
    <xf numFmtId="0" fontId="10" fillId="0" borderId="0" xfId="0" applyFont="1" applyBorder="1" applyAlignment="1" applyProtection="1">
      <alignment horizontal="center" shrinkToFit="1"/>
      <protection locked="0"/>
    </xf>
    <xf numFmtId="0" fontId="10" fillId="0" borderId="19" xfId="0" applyFont="1" applyBorder="1" applyAlignment="1" applyProtection="1">
      <alignment horizontal="center" shrinkToFit="1"/>
      <protection locked="0"/>
    </xf>
    <xf numFmtId="0" fontId="10" fillId="0" borderId="15" xfId="0" applyFont="1" applyBorder="1" applyAlignment="1" applyProtection="1">
      <alignment horizontal="center" shrinkToFit="1"/>
      <protection locked="0"/>
    </xf>
    <xf numFmtId="0" fontId="10" fillId="0" borderId="18" xfId="0" applyFont="1" applyBorder="1" applyAlignment="1" applyProtection="1">
      <alignment horizontal="center" shrinkToFit="1"/>
      <protection locked="0"/>
    </xf>
    <xf numFmtId="0" fontId="10" fillId="0" borderId="16" xfId="0" applyFont="1" applyBorder="1" applyAlignment="1" applyProtection="1">
      <alignment horizontal="center" shrinkToFit="1"/>
      <protection locked="0"/>
    </xf>
    <xf numFmtId="0" fontId="11"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6" xfId="0" applyFont="1" applyFill="1" applyBorder="1" applyAlignment="1">
      <alignment horizontal="center" vertical="center"/>
    </xf>
    <xf numFmtId="0" fontId="10" fillId="0" borderId="1"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1" fillId="0" borderId="28" xfId="0" applyFont="1" applyFill="1" applyBorder="1" applyAlignment="1">
      <alignment horizontal="left"/>
    </xf>
    <xf numFmtId="198" fontId="10" fillId="0" borderId="1" xfId="0" applyNumberFormat="1" applyFont="1" applyBorder="1" applyAlignment="1" applyProtection="1">
      <alignment horizontal="left" vertical="top" wrapText="1"/>
      <protection locked="0"/>
    </xf>
    <xf numFmtId="0" fontId="10" fillId="0" borderId="3" xfId="0" applyFont="1" applyBorder="1" applyAlignment="1" applyProtection="1">
      <alignment/>
      <protection locked="0"/>
    </xf>
    <xf numFmtId="0" fontId="11" fillId="2" borderId="1" xfId="0" applyFont="1" applyFill="1" applyBorder="1" applyAlignment="1" applyProtection="1">
      <alignment horizontal="left" vertical="top"/>
      <protection/>
    </xf>
    <xf numFmtId="0" fontId="11" fillId="2" borderId="3" xfId="0" applyFont="1" applyFill="1" applyBorder="1" applyAlignment="1" applyProtection="1">
      <alignment horizontal="left" vertical="top"/>
      <protection/>
    </xf>
    <xf numFmtId="0" fontId="11" fillId="2" borderId="44" xfId="0" applyFont="1" applyFill="1" applyBorder="1" applyAlignment="1">
      <alignment horizontal="left" vertical="top"/>
    </xf>
    <xf numFmtId="0" fontId="11" fillId="2" borderId="16" xfId="0" applyFont="1" applyFill="1" applyBorder="1" applyAlignment="1">
      <alignment horizontal="left" vertical="top"/>
    </xf>
    <xf numFmtId="0" fontId="9" fillId="0" borderId="0" xfId="0" applyFont="1" applyFill="1" applyAlignment="1">
      <alignment horizontal="center"/>
    </xf>
    <xf numFmtId="0" fontId="10" fillId="3" borderId="29" xfId="0" applyNumberFormat="1" applyFont="1" applyFill="1" applyBorder="1" applyAlignment="1" applyProtection="1">
      <alignment horizontal="left" vertical="top" wrapText="1"/>
      <protection locked="0"/>
    </xf>
    <xf numFmtId="0" fontId="10" fillId="0" borderId="17" xfId="0" applyFont="1" applyBorder="1" applyAlignment="1" applyProtection="1">
      <alignment horizontal="left" vertical="top"/>
      <protection locked="0"/>
    </xf>
    <xf numFmtId="0" fontId="10" fillId="0" borderId="19" xfId="0" applyFont="1" applyBorder="1" applyAlignment="1" applyProtection="1">
      <alignment horizontal="left" vertical="top"/>
      <protection locked="0"/>
    </xf>
    <xf numFmtId="0" fontId="11" fillId="2" borderId="2" xfId="0" applyFont="1" applyFill="1" applyBorder="1" applyAlignment="1">
      <alignment horizontal="left" vertical="top"/>
    </xf>
    <xf numFmtId="0" fontId="11" fillId="2" borderId="3" xfId="0" applyFont="1" applyFill="1" applyBorder="1" applyAlignment="1">
      <alignment horizontal="left"/>
    </xf>
    <xf numFmtId="0" fontId="10" fillId="3" borderId="17" xfId="0" applyFont="1" applyFill="1" applyBorder="1" applyAlignment="1" applyProtection="1">
      <alignment horizontal="left" vertical="top"/>
      <protection locked="0"/>
    </xf>
    <xf numFmtId="0" fontId="10" fillId="3" borderId="19" xfId="0" applyFont="1" applyFill="1" applyBorder="1" applyAlignment="1" applyProtection="1">
      <alignment horizontal="left" vertical="top"/>
      <protection locked="0"/>
    </xf>
    <xf numFmtId="0" fontId="10" fillId="4" borderId="13" xfId="0" applyFont="1" applyFill="1" applyBorder="1" applyAlignment="1">
      <alignment horizontal="left" vertical="center"/>
    </xf>
    <xf numFmtId="0" fontId="10" fillId="4" borderId="14"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xf>
    <xf numFmtId="0" fontId="10" fillId="3" borderId="15" xfId="0" applyNumberFormat="1" applyFont="1" applyFill="1" applyBorder="1" applyAlignment="1" applyProtection="1">
      <alignment horizontal="left" vertical="top"/>
      <protection/>
    </xf>
    <xf numFmtId="0" fontId="10" fillId="3" borderId="16" xfId="0" applyNumberFormat="1" applyFont="1" applyFill="1" applyBorder="1" applyAlignment="1" applyProtection="1">
      <alignment horizontal="left" vertical="top"/>
      <protection/>
    </xf>
    <xf numFmtId="0" fontId="10" fillId="3" borderId="1" xfId="0" applyNumberFormat="1" applyFont="1" applyFill="1" applyBorder="1" applyAlignment="1" applyProtection="1">
      <alignment horizontal="left" vertical="top"/>
      <protection/>
    </xf>
    <xf numFmtId="0" fontId="10" fillId="3" borderId="3" xfId="0" applyNumberFormat="1" applyFont="1" applyFill="1" applyBorder="1" applyAlignment="1" applyProtection="1">
      <alignment horizontal="left" vertical="top"/>
      <protection/>
    </xf>
    <xf numFmtId="0" fontId="10" fillId="4" borderId="9" xfId="0" applyFont="1" applyFill="1" applyBorder="1" applyAlignment="1">
      <alignment horizontal="left" vertical="center"/>
    </xf>
    <xf numFmtId="0" fontId="10" fillId="4" borderId="10" xfId="0" applyFont="1" applyFill="1" applyBorder="1" applyAlignment="1">
      <alignment horizontal="left" vertical="center"/>
    </xf>
    <xf numFmtId="0" fontId="11" fillId="2" borderId="20" xfId="0" applyFont="1" applyFill="1" applyBorder="1" applyAlignment="1">
      <alignment vertical="top"/>
    </xf>
    <xf numFmtId="0" fontId="11" fillId="2" borderId="44" xfId="0" applyFont="1" applyFill="1" applyBorder="1" applyAlignment="1">
      <alignment vertical="top"/>
    </xf>
    <xf numFmtId="0" fontId="11" fillId="2" borderId="15" xfId="0" applyFont="1" applyFill="1" applyBorder="1" applyAlignment="1">
      <alignment vertical="top"/>
    </xf>
    <xf numFmtId="0" fontId="11" fillId="2" borderId="16" xfId="0" applyFont="1" applyFill="1" applyBorder="1" applyAlignment="1">
      <alignment vertical="top"/>
    </xf>
    <xf numFmtId="0" fontId="11" fillId="2" borderId="1" xfId="0" applyFont="1" applyFill="1" applyBorder="1" applyAlignment="1">
      <alignment/>
    </xf>
    <xf numFmtId="0" fontId="11" fillId="2" borderId="3" xfId="0" applyFont="1" applyFill="1" applyBorder="1" applyAlignment="1">
      <alignment/>
    </xf>
    <xf numFmtId="0" fontId="10" fillId="0" borderId="18"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left" vertical="top" wrapText="1"/>
      <protection/>
    </xf>
    <xf numFmtId="3" fontId="11" fillId="4" borderId="4" xfId="0" applyNumberFormat="1" applyFont="1" applyFill="1" applyBorder="1" applyAlignment="1">
      <alignment vertical="center" shrinkToFit="1"/>
    </xf>
    <xf numFmtId="3" fontId="11" fillId="4" borderId="6" xfId="0" applyNumberFormat="1" applyFont="1" applyFill="1" applyBorder="1" applyAlignment="1">
      <alignment vertical="center" shrinkToFit="1"/>
    </xf>
    <xf numFmtId="0" fontId="11" fillId="4" borderId="20" xfId="0" applyFont="1" applyFill="1" applyBorder="1" applyAlignment="1">
      <alignment horizontal="left" vertical="center" shrinkToFit="1"/>
    </xf>
    <xf numFmtId="0" fontId="11" fillId="4" borderId="28" xfId="0" applyFont="1" applyFill="1" applyBorder="1" applyAlignment="1">
      <alignment horizontal="left" vertical="center" shrinkToFit="1"/>
    </xf>
    <xf numFmtId="0" fontId="11" fillId="4" borderId="15" xfId="0" applyFont="1" applyFill="1" applyBorder="1" applyAlignment="1">
      <alignment horizontal="left" vertical="center" shrinkToFit="1"/>
    </xf>
    <xf numFmtId="0" fontId="11" fillId="4" borderId="18" xfId="0" applyFont="1" applyFill="1" applyBorder="1" applyAlignment="1">
      <alignment horizontal="left" vertical="center" shrinkToFit="1"/>
    </xf>
    <xf numFmtId="0" fontId="10" fillId="0" borderId="1" xfId="0" applyNumberFormat="1" applyFont="1" applyFill="1" applyBorder="1" applyAlignment="1" applyProtection="1">
      <alignment horizontal="left" vertical="top" wrapText="1"/>
      <protection/>
    </xf>
    <xf numFmtId="0" fontId="10" fillId="0" borderId="2"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20" xfId="0" applyNumberFormat="1" applyFont="1" applyFill="1" applyBorder="1" applyAlignment="1" applyProtection="1">
      <alignment horizontal="left" vertical="top" wrapText="1"/>
      <protection/>
    </xf>
    <xf numFmtId="0" fontId="10" fillId="0" borderId="28" xfId="0" applyNumberFormat="1" applyFont="1" applyFill="1" applyBorder="1" applyAlignment="1" applyProtection="1">
      <alignment horizontal="left" vertical="top" wrapText="1"/>
      <protection/>
    </xf>
    <xf numFmtId="0" fontId="10" fillId="0" borderId="44" xfId="0" applyNumberFormat="1" applyFont="1" applyFill="1" applyBorder="1" applyAlignment="1" applyProtection="1">
      <alignment horizontal="left" vertical="top" wrapText="1"/>
      <protection/>
    </xf>
    <xf numFmtId="0" fontId="10" fillId="0" borderId="15" xfId="0" applyNumberFormat="1" applyFont="1" applyFill="1" applyBorder="1" applyAlignment="1" applyProtection="1">
      <alignment horizontal="left" vertical="top" wrapText="1"/>
      <protection/>
    </xf>
    <xf numFmtId="0" fontId="11" fillId="4" borderId="1" xfId="0" applyFont="1" applyFill="1" applyBorder="1" applyAlignment="1">
      <alignment horizontal="left" shrinkToFit="1"/>
    </xf>
    <xf numFmtId="0" fontId="11" fillId="4" borderId="2" xfId="0" applyFont="1" applyFill="1" applyBorder="1" applyAlignment="1">
      <alignment horizontal="left" shrinkToFit="1"/>
    </xf>
    <xf numFmtId="0" fontId="11" fillId="4" borderId="3" xfId="0" applyFont="1" applyFill="1" applyBorder="1" applyAlignment="1">
      <alignment horizontal="left" shrinkToFit="1"/>
    </xf>
    <xf numFmtId="188" fontId="10" fillId="3" borderId="17" xfId="0" applyNumberFormat="1" applyFont="1" applyFill="1" applyBorder="1" applyAlignment="1" applyProtection="1">
      <alignment horizontal="left" vertical="top" shrinkToFit="1"/>
      <protection locked="0"/>
    </xf>
    <xf numFmtId="188" fontId="10" fillId="3" borderId="19" xfId="0" applyNumberFormat="1" applyFont="1" applyFill="1" applyBorder="1" applyAlignment="1" applyProtection="1">
      <alignment horizontal="left" vertical="top" shrinkToFit="1"/>
      <protection locked="0"/>
    </xf>
    <xf numFmtId="188" fontId="10" fillId="3" borderId="20" xfId="0" applyNumberFormat="1" applyFont="1" applyFill="1" applyBorder="1" applyAlignment="1" applyProtection="1">
      <alignment horizontal="left" vertical="top" shrinkToFit="1"/>
      <protection locked="0"/>
    </xf>
    <xf numFmtId="188" fontId="10" fillId="3" borderId="44" xfId="0" applyNumberFormat="1" applyFont="1" applyFill="1" applyBorder="1" applyAlignment="1" applyProtection="1">
      <alignment horizontal="left" vertical="top" shrinkToFit="1"/>
      <protection locked="0"/>
    </xf>
    <xf numFmtId="188" fontId="10" fillId="3" borderId="15" xfId="0" applyNumberFormat="1" applyFont="1" applyFill="1" applyBorder="1" applyAlignment="1" applyProtection="1">
      <alignment horizontal="left" vertical="top" shrinkToFit="1"/>
      <protection locked="0"/>
    </xf>
    <xf numFmtId="188" fontId="10" fillId="3" borderId="16" xfId="0" applyNumberFormat="1" applyFont="1" applyFill="1" applyBorder="1" applyAlignment="1" applyProtection="1">
      <alignment horizontal="left" vertical="top" shrinkToFit="1"/>
      <protection locked="0"/>
    </xf>
    <xf numFmtId="0" fontId="11" fillId="2" borderId="2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15"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1" fillId="2" borderId="29" xfId="0" applyFont="1" applyFill="1" applyBorder="1" applyAlignment="1">
      <alignment horizontal="center" vertical="center"/>
    </xf>
    <xf numFmtId="0" fontId="15" fillId="2" borderId="30" xfId="0" applyFont="1" applyFill="1" applyBorder="1" applyAlignment="1">
      <alignment horizontal="center"/>
    </xf>
    <xf numFmtId="0" fontId="11" fillId="2" borderId="30" xfId="0" applyFont="1" applyFill="1" applyBorder="1" applyAlignment="1">
      <alignment horizontal="center"/>
    </xf>
    <xf numFmtId="0" fontId="9" fillId="3" borderId="0" xfId="0" applyFont="1" applyFill="1" applyBorder="1" applyAlignment="1">
      <alignment horizontal="center"/>
    </xf>
    <xf numFmtId="0" fontId="15" fillId="2" borderId="20" xfId="0" applyFont="1" applyFill="1" applyBorder="1" applyAlignment="1">
      <alignment horizontal="left" vertical="top"/>
    </xf>
    <xf numFmtId="0" fontId="15" fillId="2" borderId="15" xfId="0" applyFont="1" applyFill="1" applyBorder="1" applyAlignment="1">
      <alignment horizontal="left" vertical="top"/>
    </xf>
    <xf numFmtId="0" fontId="10" fillId="3" borderId="17" xfId="0" applyNumberFormat="1" applyFont="1" applyFill="1" applyBorder="1" applyAlignment="1" applyProtection="1">
      <alignment horizontal="left" vertical="top" wrapText="1"/>
      <protection/>
    </xf>
    <xf numFmtId="0" fontId="10" fillId="3" borderId="0" xfId="0" applyNumberFormat="1" applyFont="1" applyFill="1" applyBorder="1" applyAlignment="1" applyProtection="1">
      <alignment horizontal="left" vertical="top" wrapText="1"/>
      <protection/>
    </xf>
    <xf numFmtId="0" fontId="10" fillId="3" borderId="19" xfId="0" applyNumberFormat="1" applyFont="1" applyFill="1" applyBorder="1" applyAlignment="1" applyProtection="1">
      <alignment horizontal="left" vertical="top" wrapText="1"/>
      <protection/>
    </xf>
    <xf numFmtId="0" fontId="10" fillId="3" borderId="1" xfId="0" applyNumberFormat="1" applyFont="1" applyFill="1" applyBorder="1" applyAlignment="1" applyProtection="1">
      <alignment horizontal="left" vertical="top"/>
      <protection locked="0"/>
    </xf>
    <xf numFmtId="0" fontId="10" fillId="3"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protection/>
    </xf>
    <xf numFmtId="0" fontId="11" fillId="2" borderId="19" xfId="0" applyFont="1" applyFill="1" applyBorder="1" applyAlignment="1" applyProtection="1">
      <alignment horizontal="left"/>
      <protection/>
    </xf>
    <xf numFmtId="0" fontId="11" fillId="3" borderId="1" xfId="0" applyFont="1" applyFill="1" applyBorder="1" applyAlignment="1" applyProtection="1">
      <alignment horizontal="left" vertical="top"/>
      <protection locked="0"/>
    </xf>
    <xf numFmtId="0" fontId="11" fillId="3" borderId="3" xfId="0" applyFont="1" applyFill="1" applyBorder="1" applyAlignment="1" applyProtection="1">
      <alignment horizontal="left" vertical="top"/>
      <protection locked="0"/>
    </xf>
    <xf numFmtId="0" fontId="11" fillId="2" borderId="1" xfId="0" applyFont="1" applyFill="1" applyBorder="1" applyAlignment="1" applyProtection="1">
      <alignment horizontal="left"/>
      <protection/>
    </xf>
    <xf numFmtId="0" fontId="11" fillId="2" borderId="3" xfId="0" applyFont="1" applyFill="1" applyBorder="1" applyAlignment="1" applyProtection="1">
      <alignment horizontal="left"/>
      <protection/>
    </xf>
    <xf numFmtId="0" fontId="11" fillId="2" borderId="37" xfId="0" applyNumberFormat="1" applyFont="1" applyFill="1" applyBorder="1" applyAlignment="1">
      <alignment horizontal="center" vertical="center"/>
    </xf>
    <xf numFmtId="0" fontId="11" fillId="2" borderId="58" xfId="0" applyNumberFormat="1" applyFont="1" applyFill="1" applyBorder="1" applyAlignment="1">
      <alignment horizontal="center" vertical="center"/>
    </xf>
    <xf numFmtId="0" fontId="10" fillId="3" borderId="105" xfId="0" applyNumberFormat="1" applyFont="1" applyFill="1" applyBorder="1" applyAlignment="1" applyProtection="1">
      <alignment horizontal="left" vertical="top" wrapText="1"/>
      <protection locked="0"/>
    </xf>
    <xf numFmtId="0" fontId="10" fillId="3" borderId="106" xfId="0" applyNumberFormat="1" applyFont="1" applyFill="1" applyBorder="1" applyAlignment="1" applyProtection="1">
      <alignment horizontal="left" vertical="top" wrapText="1"/>
      <protection locked="0"/>
    </xf>
    <xf numFmtId="0" fontId="10" fillId="3" borderId="31" xfId="0" applyNumberFormat="1" applyFont="1" applyFill="1" applyBorder="1" applyAlignment="1" applyProtection="1">
      <alignment horizontal="left" vertical="top" wrapText="1"/>
      <protection locked="0"/>
    </xf>
    <xf numFmtId="0" fontId="10" fillId="3" borderId="48" xfId="0" applyNumberFormat="1" applyFont="1" applyFill="1" applyBorder="1" applyAlignment="1" applyProtection="1">
      <alignment horizontal="left" vertical="top" wrapText="1"/>
      <protection locked="0"/>
    </xf>
    <xf numFmtId="0" fontId="11" fillId="2" borderId="1" xfId="0" applyNumberFormat="1" applyFont="1" applyFill="1" applyBorder="1" applyAlignment="1" applyProtection="1">
      <alignment horizontal="left" vertical="top" wrapText="1"/>
      <protection/>
    </xf>
    <xf numFmtId="0" fontId="11" fillId="2" borderId="2" xfId="0" applyNumberFormat="1" applyFont="1" applyFill="1" applyBorder="1" applyAlignment="1" applyProtection="1">
      <alignment horizontal="left" vertical="top" wrapText="1"/>
      <protection/>
    </xf>
    <xf numFmtId="0" fontId="11" fillId="2" borderId="3" xfId="0" applyNumberFormat="1" applyFont="1" applyFill="1" applyBorder="1" applyAlignment="1" applyProtection="1">
      <alignment horizontal="left" vertical="top" wrapText="1"/>
      <protection/>
    </xf>
    <xf numFmtId="0" fontId="11" fillId="2" borderId="26" xfId="0" applyNumberFormat="1" applyFont="1" applyFill="1" applyBorder="1" applyAlignment="1">
      <alignment horizontal="center" vertical="center"/>
    </xf>
    <xf numFmtId="0" fontId="9" fillId="3" borderId="0" xfId="0" applyNumberFormat="1" applyFont="1" applyFill="1" applyBorder="1" applyAlignment="1">
      <alignment horizontal="center" vertical="center"/>
    </xf>
    <xf numFmtId="198" fontId="10" fillId="3" borderId="31" xfId="0" applyNumberFormat="1" applyFont="1" applyFill="1" applyBorder="1" applyAlignment="1" applyProtection="1">
      <alignment horizontal="left" vertical="top" wrapText="1"/>
      <protection locked="0"/>
    </xf>
    <xf numFmtId="198" fontId="10" fillId="3" borderId="0" xfId="0" applyNumberFormat="1" applyFont="1" applyFill="1" applyBorder="1" applyAlignment="1" applyProtection="1">
      <alignment horizontal="left" vertical="top" wrapText="1"/>
      <protection locked="0"/>
    </xf>
    <xf numFmtId="198" fontId="10" fillId="3" borderId="19" xfId="0" applyNumberFormat="1" applyFont="1" applyFill="1" applyBorder="1" applyAlignment="1" applyProtection="1">
      <alignment horizontal="left" vertical="top" wrapText="1"/>
      <protection locked="0"/>
    </xf>
    <xf numFmtId="0" fontId="10" fillId="2" borderId="17" xfId="0" applyFont="1" applyFill="1" applyBorder="1" applyAlignment="1">
      <alignment horizontal="left"/>
    </xf>
    <xf numFmtId="0" fontId="10" fillId="2" borderId="19" xfId="0" applyFont="1" applyFill="1" applyBorder="1" applyAlignment="1">
      <alignment horizontal="left"/>
    </xf>
    <xf numFmtId="0" fontId="11" fillId="2" borderId="17"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0" fillId="2" borderId="20" xfId="0" applyFont="1" applyFill="1" applyBorder="1" applyAlignment="1">
      <alignment horizontal="left"/>
    </xf>
    <xf numFmtId="0" fontId="10" fillId="2" borderId="44" xfId="0" applyFont="1" applyFill="1" applyBorder="1" applyAlignment="1">
      <alignment horizontal="left"/>
    </xf>
    <xf numFmtId="0" fontId="11" fillId="2" borderId="4" xfId="0" applyFont="1" applyFill="1" applyBorder="1" applyAlignment="1" applyProtection="1">
      <alignment horizontal="left" vertical="top"/>
      <protection/>
    </xf>
    <xf numFmtId="0" fontId="11" fillId="2" borderId="6" xfId="0" applyFont="1" applyFill="1" applyBorder="1" applyAlignment="1" applyProtection="1">
      <alignment horizontal="left" vertical="top"/>
      <protection/>
    </xf>
    <xf numFmtId="0" fontId="10" fillId="2" borderId="107" xfId="0" applyFont="1" applyFill="1" applyBorder="1" applyAlignment="1">
      <alignment horizontal="left"/>
    </xf>
    <xf numFmtId="0" fontId="10" fillId="2" borderId="108" xfId="0" applyFont="1" applyFill="1" applyBorder="1" applyAlignment="1">
      <alignment horizontal="left"/>
    </xf>
    <xf numFmtId="0" fontId="10" fillId="2" borderId="1" xfId="0" applyFont="1" applyFill="1" applyBorder="1" applyAlignment="1">
      <alignment horizontal="left"/>
    </xf>
    <xf numFmtId="0" fontId="10" fillId="2" borderId="3" xfId="0" applyFont="1" applyFill="1" applyBorder="1" applyAlignment="1">
      <alignment horizontal="left"/>
    </xf>
    <xf numFmtId="0" fontId="9" fillId="3" borderId="0" xfId="0" applyFont="1" applyFill="1" applyAlignment="1">
      <alignment horizontal="center"/>
    </xf>
    <xf numFmtId="0" fontId="11" fillId="3" borderId="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198" fontId="10" fillId="0" borderId="1" xfId="0" applyNumberFormat="1" applyFont="1" applyFill="1" applyBorder="1" applyAlignment="1" applyProtection="1">
      <alignment horizontal="left" vertical="top" wrapText="1"/>
      <protection locked="0"/>
    </xf>
    <xf numFmtId="198" fontId="10" fillId="0" borderId="3" xfId="0" applyNumberFormat="1" applyFont="1" applyFill="1" applyBorder="1" applyAlignment="1" applyProtection="1">
      <alignment horizontal="left" vertical="top" wrapText="1"/>
      <protection locked="0"/>
    </xf>
    <xf numFmtId="0" fontId="10" fillId="0" borderId="20" xfId="0" applyNumberFormat="1" applyFont="1" applyFill="1" applyBorder="1" applyAlignment="1" applyProtection="1">
      <alignment horizontal="left" vertical="top" wrapText="1"/>
      <protection locked="0"/>
    </xf>
    <xf numFmtId="0" fontId="10" fillId="0" borderId="44" xfId="0" applyNumberFormat="1" applyFont="1" applyFill="1" applyBorder="1" applyAlignment="1" applyProtection="1">
      <alignment horizontal="left" vertical="top" wrapText="1"/>
      <protection locked="0"/>
    </xf>
    <xf numFmtId="0" fontId="10" fillId="0" borderId="17" xfId="0" applyNumberFormat="1" applyFont="1" applyFill="1" applyBorder="1" applyAlignment="1" applyProtection="1">
      <alignment horizontal="left" vertical="top" wrapText="1"/>
      <protection locked="0"/>
    </xf>
    <xf numFmtId="0" fontId="10" fillId="0" borderId="19" xfId="0" applyNumberFormat="1" applyFont="1" applyFill="1" applyBorder="1" applyAlignment="1" applyProtection="1">
      <alignment horizontal="left" vertical="top" wrapText="1"/>
      <protection locked="0"/>
    </xf>
    <xf numFmtId="0" fontId="10" fillId="0" borderId="15" xfId="0" applyNumberFormat="1" applyFont="1" applyFill="1" applyBorder="1" applyAlignment="1" applyProtection="1">
      <alignment horizontal="left" vertical="top" wrapText="1"/>
      <protection locked="0"/>
    </xf>
    <xf numFmtId="0" fontId="10" fillId="0" borderId="16" xfId="0" applyNumberFormat="1" applyFont="1" applyFill="1" applyBorder="1" applyAlignment="1" applyProtection="1">
      <alignment horizontal="left" vertical="top" wrapText="1"/>
      <protection locked="0"/>
    </xf>
  </cellXfs>
  <cellStyles count="9">
    <cellStyle name="Normal" xfId="0"/>
    <cellStyle name="Hyperlink" xfId="15"/>
    <cellStyle name="Followed Hyperlink" xfId="16"/>
    <cellStyle name="Comma" xfId="17"/>
    <cellStyle name="Comma [0]" xfId="18"/>
    <cellStyle name="Millares [0]_Anexo Resolución"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9"/>
  <dimension ref="B2:L27"/>
  <sheetViews>
    <sheetView showGridLines="0" tabSelected="1" view="pageBreakPreview" zoomScale="75" zoomScaleNormal="75" zoomScaleSheetLayoutView="75" workbookViewId="0" topLeftCell="A1">
      <selection activeCell="A1" sqref="A1"/>
    </sheetView>
  </sheetViews>
  <sheetFormatPr defaultColWidth="11.421875" defaultRowHeight="12.75"/>
  <cols>
    <col min="1" max="1" width="5.8515625" style="0" customWidth="1"/>
    <col min="4" max="4" width="31.140625" style="0" customWidth="1"/>
    <col min="9" max="9" width="7.421875" style="0" customWidth="1"/>
    <col min="10" max="10" width="11.421875" style="178" customWidth="1"/>
  </cols>
  <sheetData>
    <row r="1" ht="13.5" thickBot="1"/>
    <row r="2" spans="2:9" ht="34.5" customHeight="1">
      <c r="B2" s="443" t="s">
        <v>293</v>
      </c>
      <c r="C2" s="444"/>
      <c r="D2" s="444"/>
      <c r="E2" s="444"/>
      <c r="F2" s="444"/>
      <c r="G2" s="444"/>
      <c r="H2" s="444"/>
      <c r="I2" s="432"/>
    </row>
    <row r="3" spans="2:9" ht="34.5" customHeight="1" thickBot="1">
      <c r="B3" s="433"/>
      <c r="C3" s="434"/>
      <c r="D3" s="434"/>
      <c r="E3" s="434"/>
      <c r="F3" s="434"/>
      <c r="G3" s="434"/>
      <c r="H3" s="434"/>
      <c r="I3" s="435"/>
    </row>
    <row r="4" spans="2:9" ht="24.75" customHeight="1">
      <c r="B4" s="425"/>
      <c r="C4" s="425"/>
      <c r="D4" s="425"/>
      <c r="E4" s="425"/>
      <c r="F4" s="425"/>
      <c r="G4" s="425"/>
      <c r="H4" s="425"/>
      <c r="I4" s="425"/>
    </row>
    <row r="5" spans="2:9" ht="24.75" customHeight="1">
      <c r="B5" s="424" t="s">
        <v>292</v>
      </c>
      <c r="C5" s="424"/>
      <c r="D5" s="424"/>
      <c r="E5" s="424"/>
      <c r="F5" s="424"/>
      <c r="G5" s="424"/>
      <c r="H5" s="424"/>
      <c r="I5" s="424"/>
    </row>
    <row r="6" ht="24.75" customHeight="1" thickBot="1"/>
    <row r="7" spans="2:12" s="8" customFormat="1" ht="34.5" customHeight="1">
      <c r="B7" s="426" t="s">
        <v>291</v>
      </c>
      <c r="C7" s="427"/>
      <c r="D7" s="427"/>
      <c r="E7" s="436"/>
      <c r="F7" s="436"/>
      <c r="G7" s="436"/>
      <c r="H7" s="436"/>
      <c r="I7" s="430"/>
      <c r="J7" s="370"/>
      <c r="K7" s="6"/>
      <c r="L7" s="7"/>
    </row>
    <row r="8" spans="2:12" s="8" customFormat="1" ht="34.5" customHeight="1">
      <c r="B8" s="428" t="s">
        <v>301</v>
      </c>
      <c r="C8" s="420"/>
      <c r="D8" s="420"/>
      <c r="E8" s="431"/>
      <c r="F8" s="431"/>
      <c r="G8" s="431"/>
      <c r="H8" s="431"/>
      <c r="I8" s="429"/>
      <c r="J8" s="370"/>
      <c r="K8" s="6"/>
      <c r="L8" s="7"/>
    </row>
    <row r="9" spans="2:12" s="8" customFormat="1" ht="34.5" customHeight="1">
      <c r="B9" s="437" t="s">
        <v>300</v>
      </c>
      <c r="C9" s="438"/>
      <c r="D9" s="438"/>
      <c r="E9" s="422"/>
      <c r="F9" s="422"/>
      <c r="G9" s="422"/>
      <c r="H9" s="422"/>
      <c r="I9" s="423"/>
      <c r="J9" s="370"/>
      <c r="K9" s="6"/>
      <c r="L9" s="7"/>
    </row>
    <row r="10" spans="2:12" s="8" customFormat="1" ht="34.5" customHeight="1">
      <c r="B10" s="437" t="s">
        <v>302</v>
      </c>
      <c r="C10" s="438"/>
      <c r="D10" s="438"/>
      <c r="E10" s="439"/>
      <c r="F10" s="439"/>
      <c r="G10" s="439"/>
      <c r="H10" s="439"/>
      <c r="I10" s="440"/>
      <c r="J10" s="370"/>
      <c r="K10" s="6"/>
      <c r="L10" s="7"/>
    </row>
    <row r="11" spans="2:12" s="8" customFormat="1" ht="34.5" customHeight="1">
      <c r="B11" s="437" t="s">
        <v>296</v>
      </c>
      <c r="C11" s="438"/>
      <c r="D11" s="438"/>
      <c r="E11" s="441"/>
      <c r="F11" s="441"/>
      <c r="G11" s="441"/>
      <c r="H11" s="441"/>
      <c r="I11" s="442"/>
      <c r="J11" s="370"/>
      <c r="K11" s="6"/>
      <c r="L11" s="9"/>
    </row>
    <row r="12" spans="2:12" s="8" customFormat="1" ht="34.5" customHeight="1">
      <c r="B12" s="437" t="s">
        <v>346</v>
      </c>
      <c r="C12" s="438"/>
      <c r="D12" s="438"/>
      <c r="E12" s="439"/>
      <c r="F12" s="439"/>
      <c r="G12" s="439"/>
      <c r="H12" s="439"/>
      <c r="I12" s="440"/>
      <c r="J12" s="370"/>
      <c r="K12" s="6"/>
      <c r="L12" s="9"/>
    </row>
    <row r="13" spans="2:12" s="8" customFormat="1" ht="34.5" customHeight="1">
      <c r="B13" s="437" t="s">
        <v>298</v>
      </c>
      <c r="C13" s="438"/>
      <c r="D13" s="438"/>
      <c r="E13" s="421"/>
      <c r="F13" s="421"/>
      <c r="G13" s="421"/>
      <c r="H13" s="421"/>
      <c r="I13" s="411"/>
      <c r="J13" s="371"/>
      <c r="K13" s="5"/>
      <c r="L13" s="5"/>
    </row>
    <row r="14" spans="2:12" s="8" customFormat="1" ht="34.5" customHeight="1">
      <c r="B14" s="437" t="s">
        <v>297</v>
      </c>
      <c r="C14" s="438"/>
      <c r="D14" s="438"/>
      <c r="E14" s="412" t="str">
        <f>"24:00"</f>
        <v>24:00</v>
      </c>
      <c r="F14" s="412"/>
      <c r="G14" s="412"/>
      <c r="H14" s="412"/>
      <c r="I14" s="413"/>
      <c r="J14" s="371"/>
      <c r="K14" s="5"/>
      <c r="L14" s="5"/>
    </row>
    <row r="15" spans="2:12" s="8" customFormat="1" ht="34.5" customHeight="1">
      <c r="B15" s="437" t="s">
        <v>294</v>
      </c>
      <c r="C15" s="438"/>
      <c r="D15" s="438"/>
      <c r="E15" s="439"/>
      <c r="F15" s="439"/>
      <c r="G15" s="439"/>
      <c r="H15" s="439"/>
      <c r="I15" s="440"/>
      <c r="J15" s="371"/>
      <c r="K15" s="5"/>
      <c r="L15" s="5"/>
    </row>
    <row r="16" spans="2:12" s="8" customFormat="1" ht="34.5" customHeight="1">
      <c r="B16" s="437" t="s">
        <v>295</v>
      </c>
      <c r="C16" s="438"/>
      <c r="D16" s="438"/>
      <c r="E16" s="439"/>
      <c r="F16" s="439"/>
      <c r="G16" s="439"/>
      <c r="H16" s="439"/>
      <c r="I16" s="440"/>
      <c r="J16" s="371"/>
      <c r="K16" s="5"/>
      <c r="L16" s="5"/>
    </row>
    <row r="17" spans="2:12" s="8" customFormat="1" ht="34.5" customHeight="1" thickBot="1">
      <c r="B17" s="456" t="s">
        <v>299</v>
      </c>
      <c r="C17" s="457"/>
      <c r="D17" s="457"/>
      <c r="E17" s="417"/>
      <c r="F17" s="417"/>
      <c r="G17" s="417"/>
      <c r="H17" s="417"/>
      <c r="I17" s="418"/>
      <c r="J17" s="371"/>
      <c r="K17" s="5"/>
      <c r="L17" s="5"/>
    </row>
    <row r="18" spans="4:12" ht="72.75" customHeight="1" thickBot="1">
      <c r="D18" s="3"/>
      <c r="G18" s="4"/>
      <c r="H18" s="2"/>
      <c r="I18" s="2"/>
      <c r="J18" s="372"/>
      <c r="K18" s="2"/>
      <c r="L18" s="2"/>
    </row>
    <row r="19" spans="2:12" ht="34.5" customHeight="1" thickBot="1">
      <c r="B19" s="414" t="s">
        <v>335</v>
      </c>
      <c r="C19" s="415"/>
      <c r="D19" s="415"/>
      <c r="E19" s="415"/>
      <c r="F19" s="415"/>
      <c r="G19" s="415"/>
      <c r="H19" s="415"/>
      <c r="I19" s="416"/>
      <c r="J19" s="372"/>
      <c r="K19" s="2"/>
      <c r="L19" s="2"/>
    </row>
    <row r="20" spans="2:12" ht="35.25" customHeight="1">
      <c r="B20" s="453" t="s">
        <v>350</v>
      </c>
      <c r="C20" s="454"/>
      <c r="D20" s="454"/>
      <c r="E20" s="454"/>
      <c r="F20" s="454"/>
      <c r="G20" s="454"/>
      <c r="H20" s="454"/>
      <c r="I20" s="455"/>
      <c r="J20" s="372"/>
      <c r="K20" s="2"/>
      <c r="L20" s="2"/>
    </row>
    <row r="21" spans="2:12" ht="35.25" customHeight="1">
      <c r="B21" s="450"/>
      <c r="C21" s="451"/>
      <c r="D21" s="451"/>
      <c r="E21" s="451"/>
      <c r="F21" s="451"/>
      <c r="G21" s="451"/>
      <c r="H21" s="451"/>
      <c r="I21" s="452"/>
      <c r="J21" s="372"/>
      <c r="K21" s="2"/>
      <c r="L21" s="2"/>
    </row>
    <row r="22" spans="2:12" ht="35.25" customHeight="1">
      <c r="B22" s="450" t="s">
        <v>354</v>
      </c>
      <c r="C22" s="451"/>
      <c r="D22" s="451"/>
      <c r="E22" s="451"/>
      <c r="F22" s="451"/>
      <c r="G22" s="451"/>
      <c r="H22" s="451"/>
      <c r="I22" s="452"/>
      <c r="J22" s="372"/>
      <c r="K22" s="2"/>
      <c r="L22" s="2"/>
    </row>
    <row r="23" spans="2:12" ht="35.25" customHeight="1">
      <c r="B23" s="450"/>
      <c r="C23" s="451"/>
      <c r="D23" s="451"/>
      <c r="E23" s="451"/>
      <c r="F23" s="451"/>
      <c r="G23" s="451"/>
      <c r="H23" s="451"/>
      <c r="I23" s="452"/>
      <c r="J23" s="372"/>
      <c r="K23" s="2"/>
      <c r="L23" s="2"/>
    </row>
    <row r="24" spans="2:12" ht="35.25" customHeight="1">
      <c r="B24" s="450"/>
      <c r="C24" s="451"/>
      <c r="D24" s="451"/>
      <c r="E24" s="451"/>
      <c r="F24" s="451"/>
      <c r="G24" s="451"/>
      <c r="H24" s="451"/>
      <c r="I24" s="452"/>
      <c r="J24" s="372"/>
      <c r="K24" s="2"/>
      <c r="L24" s="2"/>
    </row>
    <row r="25" spans="2:12" ht="35.25" customHeight="1">
      <c r="B25" s="419" t="s">
        <v>357</v>
      </c>
      <c r="C25" s="445"/>
      <c r="D25" s="445"/>
      <c r="E25" s="445"/>
      <c r="F25" s="445"/>
      <c r="G25" s="445"/>
      <c r="H25" s="445"/>
      <c r="I25" s="446"/>
      <c r="J25" s="373"/>
      <c r="K25" s="2"/>
      <c r="L25" s="2"/>
    </row>
    <row r="26" spans="2:12" ht="35.25" customHeight="1" thickBot="1">
      <c r="B26" s="447"/>
      <c r="C26" s="448"/>
      <c r="D26" s="448"/>
      <c r="E26" s="448"/>
      <c r="F26" s="448"/>
      <c r="G26" s="448"/>
      <c r="H26" s="448"/>
      <c r="I26" s="449"/>
      <c r="J26" s="373"/>
      <c r="K26" s="2"/>
      <c r="L26" s="2"/>
    </row>
    <row r="27" ht="34.5" customHeight="1">
      <c r="B27" s="247"/>
    </row>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sheetData>
  <sheetProtection password="E355" sheet="1" objects="1" scenarios="1"/>
  <mergeCells count="29">
    <mergeCell ref="B16:D16"/>
    <mergeCell ref="E16:I16"/>
    <mergeCell ref="B25:I26"/>
    <mergeCell ref="B22:I24"/>
    <mergeCell ref="B20:I21"/>
    <mergeCell ref="B17:D17"/>
    <mergeCell ref="E12:I12"/>
    <mergeCell ref="E13:I13"/>
    <mergeCell ref="E14:I14"/>
    <mergeCell ref="B19:I19"/>
    <mergeCell ref="B14:D14"/>
    <mergeCell ref="E17:I17"/>
    <mergeCell ref="B15:D15"/>
    <mergeCell ref="E15:I15"/>
    <mergeCell ref="B12:D12"/>
    <mergeCell ref="B13:D13"/>
    <mergeCell ref="B2:I3"/>
    <mergeCell ref="E7:I7"/>
    <mergeCell ref="E8:I8"/>
    <mergeCell ref="E9:I9"/>
    <mergeCell ref="B5:I5"/>
    <mergeCell ref="B9:D9"/>
    <mergeCell ref="B4:I4"/>
    <mergeCell ref="B7:D7"/>
    <mergeCell ref="B8:D8"/>
    <mergeCell ref="B11:D11"/>
    <mergeCell ref="E10:I10"/>
    <mergeCell ref="B10:D10"/>
    <mergeCell ref="E11:I11"/>
  </mergeCells>
  <printOptions horizontalCentered="1" verticalCentered="1"/>
  <pageMargins left="0.75" right="0.75" top="1" bottom="1" header="0" footer="0"/>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codeName="Hoja1"/>
  <dimension ref="A1:H148"/>
  <sheetViews>
    <sheetView showGridLines="0" view="pageBreakPreview" zoomScale="75" zoomScaleNormal="75" zoomScaleSheetLayoutView="75" workbookViewId="0" topLeftCell="A1">
      <selection activeCell="A1" sqref="A1:H1"/>
    </sheetView>
  </sheetViews>
  <sheetFormatPr defaultColWidth="11.421875" defaultRowHeight="12.75"/>
  <cols>
    <col min="1" max="1" width="10.57421875" style="11" customWidth="1"/>
    <col min="2" max="2" width="30.140625" style="11" customWidth="1"/>
    <col min="3" max="8" width="22.8515625" style="11" customWidth="1"/>
    <col min="9" max="16384" width="11.421875" style="11" customWidth="1"/>
  </cols>
  <sheetData>
    <row r="1" spans="1:8" ht="15">
      <c r="A1" s="594" t="s">
        <v>339</v>
      </c>
      <c r="B1" s="594"/>
      <c r="C1" s="594"/>
      <c r="D1" s="594"/>
      <c r="E1" s="594"/>
      <c r="F1" s="594"/>
      <c r="G1" s="594"/>
      <c r="H1" s="594"/>
    </row>
    <row r="2" spans="1:8" ht="15">
      <c r="A2" s="10"/>
      <c r="B2" s="10"/>
      <c r="C2" s="10"/>
      <c r="D2" s="10"/>
      <c r="E2" s="10"/>
      <c r="F2" s="10"/>
      <c r="G2" s="10"/>
      <c r="H2" s="10"/>
    </row>
    <row r="3" spans="1:8" ht="15.75" thickBot="1">
      <c r="A3" s="10"/>
      <c r="B3" s="10"/>
      <c r="C3" s="10"/>
      <c r="D3" s="10"/>
      <c r="E3" s="10"/>
      <c r="F3" s="10"/>
      <c r="G3" s="10"/>
      <c r="H3" s="10"/>
    </row>
    <row r="4" spans="1:8" ht="15.75" thickBot="1">
      <c r="A4" s="547" t="s">
        <v>276</v>
      </c>
      <c r="B4" s="599"/>
      <c r="C4" s="459">
        <f>IF(Carátula!E7="","",Carátula!E7)</f>
      </c>
      <c r="D4" s="460"/>
      <c r="F4" s="590" t="s">
        <v>15</v>
      </c>
      <c r="G4" s="591"/>
      <c r="H4" s="101" t="s">
        <v>16</v>
      </c>
    </row>
    <row r="5" spans="1:8" ht="43.5" customHeight="1" thickBot="1">
      <c r="A5" s="475" t="s">
        <v>19</v>
      </c>
      <c r="B5" s="598"/>
      <c r="C5" s="459">
        <f>IF(Carátula!E9="","",Carátula!E9)</f>
      </c>
      <c r="D5" s="460"/>
      <c r="F5" s="600"/>
      <c r="G5" s="601"/>
      <c r="H5" s="102">
        <f>IF(Carátula!E17="","",Carátula!E17)</f>
      </c>
    </row>
    <row r="6" spans="1:8" ht="15.75" thickBot="1">
      <c r="A6" s="547" t="s">
        <v>1</v>
      </c>
      <c r="B6" s="548"/>
      <c r="C6" s="608">
        <f>IF(Carátula!E10="","",Carátula!E10)</f>
      </c>
      <c r="D6" s="609"/>
      <c r="F6" s="590" t="s">
        <v>17</v>
      </c>
      <c r="G6" s="591"/>
      <c r="H6" s="101" t="s">
        <v>18</v>
      </c>
    </row>
    <row r="7" spans="1:8" ht="21.75" customHeight="1" thickBot="1">
      <c r="A7" s="475" t="s">
        <v>3</v>
      </c>
      <c r="B7" s="598"/>
      <c r="C7" s="608">
        <f>IF(Carátula!E12="","",Carátula!E12)</f>
      </c>
      <c r="D7" s="609"/>
      <c r="F7" s="469">
        <f>IF(Carátula!E15="","",Carátula!E15)</f>
      </c>
      <c r="G7" s="470"/>
      <c r="H7" s="470">
        <f>IF(Carátula!E16="","",Carátula!E16)</f>
      </c>
    </row>
    <row r="8" spans="1:8" ht="21.75" customHeight="1" thickBot="1">
      <c r="A8" s="551" t="s">
        <v>2</v>
      </c>
      <c r="B8" s="552"/>
      <c r="C8" s="606">
        <f>IF(Carátula!E11="","",Carátula!E11)</f>
      </c>
      <c r="D8" s="607"/>
      <c r="F8" s="471"/>
      <c r="G8" s="472"/>
      <c r="H8" s="472"/>
    </row>
    <row r="9" spans="1:8" ht="15" customHeight="1">
      <c r="A9" s="16" t="s">
        <v>4</v>
      </c>
      <c r="B9" s="104"/>
      <c r="C9" s="16"/>
      <c r="D9" s="13"/>
      <c r="E9" s="13"/>
      <c r="F9" s="105"/>
      <c r="G9" s="62"/>
      <c r="H9" s="106"/>
    </row>
    <row r="10" spans="1:8" ht="15" customHeight="1" thickBot="1">
      <c r="A10" s="13"/>
      <c r="B10" s="13"/>
      <c r="D10" s="16"/>
      <c r="E10" s="13"/>
      <c r="F10" s="13"/>
      <c r="G10" s="13"/>
      <c r="H10" s="13"/>
    </row>
    <row r="11" spans="1:8" s="21" customFormat="1" ht="47.25" customHeight="1" thickBot="1">
      <c r="A11" s="16"/>
      <c r="B11" s="16"/>
      <c r="C11" s="22" t="s">
        <v>75</v>
      </c>
      <c r="D11" s="18" t="s">
        <v>76</v>
      </c>
      <c r="E11" s="17" t="s">
        <v>285</v>
      </c>
      <c r="F11" s="17" t="s">
        <v>51</v>
      </c>
      <c r="G11" s="22" t="s">
        <v>77</v>
      </c>
      <c r="H11" s="22" t="s">
        <v>78</v>
      </c>
    </row>
    <row r="12" spans="1:8" s="21" customFormat="1" ht="30" customHeight="1" thickBot="1">
      <c r="A12" s="22" t="s">
        <v>182</v>
      </c>
      <c r="B12" s="19" t="s">
        <v>99</v>
      </c>
      <c r="C12" s="22" t="s">
        <v>61</v>
      </c>
      <c r="D12" s="22" t="s">
        <v>61</v>
      </c>
      <c r="E12" s="22" t="s">
        <v>64</v>
      </c>
      <c r="F12" s="22" t="s">
        <v>64</v>
      </c>
      <c r="G12" s="22" t="s">
        <v>61</v>
      </c>
      <c r="H12" s="22" t="s">
        <v>61</v>
      </c>
    </row>
    <row r="13" spans="1:8" ht="12.75" customHeight="1">
      <c r="A13" s="610" t="s">
        <v>79</v>
      </c>
      <c r="B13" s="611"/>
      <c r="C13" s="207">
        <f aca="true" t="shared" si="0" ref="C13:H13">SUMIF($A16:$A148,"GN",C16:C148)</f>
        <v>0</v>
      </c>
      <c r="D13" s="207">
        <f t="shared" si="0"/>
        <v>0</v>
      </c>
      <c r="E13" s="207">
        <f t="shared" si="0"/>
        <v>0</v>
      </c>
      <c r="F13" s="207">
        <f t="shared" si="0"/>
        <v>0</v>
      </c>
      <c r="G13" s="207">
        <f t="shared" si="0"/>
        <v>0</v>
      </c>
      <c r="H13" s="207">
        <f t="shared" si="0"/>
        <v>0</v>
      </c>
    </row>
    <row r="14" spans="1:8" ht="14.25">
      <c r="A14" s="602" t="s">
        <v>80</v>
      </c>
      <c r="B14" s="603"/>
      <c r="C14" s="208">
        <f aca="true" t="shared" si="1" ref="C14:H14">SUMIF($A16:$A148,"GNL",C16:C148)</f>
        <v>0</v>
      </c>
      <c r="D14" s="208">
        <f t="shared" si="1"/>
        <v>0</v>
      </c>
      <c r="E14" s="208">
        <f t="shared" si="1"/>
        <v>0</v>
      </c>
      <c r="F14" s="208">
        <f t="shared" si="1"/>
        <v>0</v>
      </c>
      <c r="G14" s="208">
        <f t="shared" si="1"/>
        <v>0</v>
      </c>
      <c r="H14" s="208">
        <f t="shared" si="1"/>
        <v>0</v>
      </c>
    </row>
    <row r="15" spans="1:8" ht="15">
      <c r="A15" s="604" t="s">
        <v>81</v>
      </c>
      <c r="B15" s="605"/>
      <c r="C15" s="209">
        <f aca="true" t="shared" si="2" ref="C15:H15">SUM(C13,C14)</f>
        <v>0</v>
      </c>
      <c r="D15" s="209">
        <f t="shared" si="2"/>
        <v>0</v>
      </c>
      <c r="E15" s="209">
        <f t="shared" si="2"/>
        <v>0</v>
      </c>
      <c r="F15" s="209">
        <f t="shared" si="2"/>
        <v>0</v>
      </c>
      <c r="G15" s="209">
        <f t="shared" si="2"/>
        <v>0</v>
      </c>
      <c r="H15" s="209">
        <f t="shared" si="2"/>
        <v>0</v>
      </c>
    </row>
    <row r="16" spans="1:8" ht="14.25">
      <c r="A16" s="180"/>
      <c r="B16" s="203"/>
      <c r="C16" s="189"/>
      <c r="D16" s="189"/>
      <c r="E16" s="189"/>
      <c r="F16" s="189"/>
      <c r="G16" s="189"/>
      <c r="H16" s="189"/>
    </row>
    <row r="17" spans="1:8" ht="14.25">
      <c r="A17" s="180"/>
      <c r="B17" s="203"/>
      <c r="C17" s="189"/>
      <c r="D17" s="189"/>
      <c r="E17" s="189"/>
      <c r="F17" s="189"/>
      <c r="G17" s="189"/>
      <c r="H17" s="189"/>
    </row>
    <row r="18" spans="1:8" ht="14.25">
      <c r="A18" s="180"/>
      <c r="B18" s="203"/>
      <c r="C18" s="189"/>
      <c r="D18" s="189"/>
      <c r="E18" s="189"/>
      <c r="F18" s="189"/>
      <c r="G18" s="189"/>
      <c r="H18" s="189"/>
    </row>
    <row r="19" spans="1:8" ht="14.25">
      <c r="A19" s="180"/>
      <c r="B19" s="203"/>
      <c r="C19" s="189"/>
      <c r="D19" s="189"/>
      <c r="E19" s="189"/>
      <c r="F19" s="189"/>
      <c r="G19" s="189"/>
      <c r="H19" s="189"/>
    </row>
    <row r="20" spans="1:8" ht="14.25">
      <c r="A20" s="180"/>
      <c r="B20" s="203"/>
      <c r="C20" s="189"/>
      <c r="D20" s="189"/>
      <c r="E20" s="189"/>
      <c r="F20" s="189"/>
      <c r="G20" s="189"/>
      <c r="H20" s="189"/>
    </row>
    <row r="21" spans="1:8" ht="14.25">
      <c r="A21" s="180"/>
      <c r="B21" s="203"/>
      <c r="C21" s="189"/>
      <c r="D21" s="189"/>
      <c r="E21" s="189"/>
      <c r="F21" s="189"/>
      <c r="G21" s="189"/>
      <c r="H21" s="189"/>
    </row>
    <row r="22" spans="1:8" ht="14.25">
      <c r="A22" s="180"/>
      <c r="B22" s="203"/>
      <c r="C22" s="189"/>
      <c r="D22" s="189"/>
      <c r="E22" s="189"/>
      <c r="F22" s="189"/>
      <c r="G22" s="189"/>
      <c r="H22" s="189"/>
    </row>
    <row r="23" spans="1:8" ht="14.25">
      <c r="A23" s="180"/>
      <c r="B23" s="203"/>
      <c r="C23" s="189"/>
      <c r="D23" s="189"/>
      <c r="E23" s="189"/>
      <c r="F23" s="189"/>
      <c r="G23" s="189"/>
      <c r="H23" s="189"/>
    </row>
    <row r="24" spans="1:8" ht="14.25">
      <c r="A24" s="180"/>
      <c r="B24" s="203"/>
      <c r="C24" s="189"/>
      <c r="D24" s="189"/>
      <c r="E24" s="189"/>
      <c r="F24" s="189"/>
      <c r="G24" s="189"/>
      <c r="H24" s="189"/>
    </row>
    <row r="25" spans="1:8" ht="14.25">
      <c r="A25" s="180"/>
      <c r="B25" s="203"/>
      <c r="C25" s="189"/>
      <c r="D25" s="189"/>
      <c r="E25" s="189"/>
      <c r="F25" s="189"/>
      <c r="G25" s="189"/>
      <c r="H25" s="189"/>
    </row>
    <row r="26" spans="1:8" ht="14.25">
      <c r="A26" s="180"/>
      <c r="B26" s="203"/>
      <c r="C26" s="189"/>
      <c r="D26" s="189"/>
      <c r="E26" s="189"/>
      <c r="F26" s="189"/>
      <c r="G26" s="189"/>
      <c r="H26" s="189"/>
    </row>
    <row r="27" spans="1:8" ht="14.25">
      <c r="A27" s="180"/>
      <c r="B27" s="203"/>
      <c r="C27" s="189"/>
      <c r="D27" s="189"/>
      <c r="E27" s="189"/>
      <c r="F27" s="189"/>
      <c r="G27" s="189"/>
      <c r="H27" s="189"/>
    </row>
    <row r="28" spans="1:8" ht="14.25">
      <c r="A28" s="180"/>
      <c r="B28" s="203"/>
      <c r="C28" s="189"/>
      <c r="D28" s="189"/>
      <c r="E28" s="189"/>
      <c r="F28" s="189"/>
      <c r="G28" s="189"/>
      <c r="H28" s="189"/>
    </row>
    <row r="29" spans="1:8" ht="14.25">
      <c r="A29" s="180"/>
      <c r="B29" s="203"/>
      <c r="C29" s="189"/>
      <c r="D29" s="189"/>
      <c r="E29" s="189"/>
      <c r="F29" s="189"/>
      <c r="G29" s="189"/>
      <c r="H29" s="189"/>
    </row>
    <row r="30" spans="1:8" ht="14.25">
      <c r="A30" s="180"/>
      <c r="B30" s="203"/>
      <c r="C30" s="189"/>
      <c r="D30" s="189"/>
      <c r="E30" s="189"/>
      <c r="F30" s="189"/>
      <c r="G30" s="189"/>
      <c r="H30" s="189"/>
    </row>
    <row r="31" spans="1:8" ht="14.25">
      <c r="A31" s="180"/>
      <c r="B31" s="203"/>
      <c r="C31" s="189"/>
      <c r="D31" s="189"/>
      <c r="E31" s="189"/>
      <c r="F31" s="189"/>
      <c r="G31" s="189"/>
      <c r="H31" s="189"/>
    </row>
    <row r="32" spans="1:8" ht="14.25">
      <c r="A32" s="180"/>
      <c r="B32" s="203"/>
      <c r="C32" s="189"/>
      <c r="D32" s="189"/>
      <c r="E32" s="189"/>
      <c r="F32" s="189"/>
      <c r="G32" s="189"/>
      <c r="H32" s="189"/>
    </row>
    <row r="33" spans="1:8" ht="14.25">
      <c r="A33" s="180"/>
      <c r="B33" s="203"/>
      <c r="C33" s="189"/>
      <c r="D33" s="189"/>
      <c r="E33" s="189"/>
      <c r="F33" s="189"/>
      <c r="G33" s="189"/>
      <c r="H33" s="189"/>
    </row>
    <row r="34" spans="1:8" ht="14.25">
      <c r="A34" s="180"/>
      <c r="B34" s="203"/>
      <c r="C34" s="189"/>
      <c r="D34" s="189"/>
      <c r="E34" s="189"/>
      <c r="F34" s="189"/>
      <c r="G34" s="189"/>
      <c r="H34" s="189"/>
    </row>
    <row r="35" spans="1:8" ht="14.25">
      <c r="A35" s="180"/>
      <c r="B35" s="203"/>
      <c r="C35" s="189"/>
      <c r="D35" s="189"/>
      <c r="E35" s="189"/>
      <c r="F35" s="189"/>
      <c r="G35" s="189"/>
      <c r="H35" s="189"/>
    </row>
    <row r="36" spans="1:8" ht="14.25">
      <c r="A36" s="180"/>
      <c r="B36" s="203"/>
      <c r="C36" s="189"/>
      <c r="D36" s="189"/>
      <c r="E36" s="189"/>
      <c r="F36" s="189"/>
      <c r="G36" s="189"/>
      <c r="H36" s="189"/>
    </row>
    <row r="37" spans="1:8" ht="14.25">
      <c r="A37" s="180"/>
      <c r="B37" s="203"/>
      <c r="C37" s="189"/>
      <c r="D37" s="189"/>
      <c r="E37" s="189"/>
      <c r="F37" s="189"/>
      <c r="G37" s="189"/>
      <c r="H37" s="189"/>
    </row>
    <row r="38" spans="1:8" ht="14.25">
      <c r="A38" s="180"/>
      <c r="B38" s="203"/>
      <c r="C38" s="189"/>
      <c r="D38" s="189"/>
      <c r="E38" s="189"/>
      <c r="F38" s="189"/>
      <c r="G38" s="189"/>
      <c r="H38" s="189"/>
    </row>
    <row r="39" spans="1:8" ht="14.25">
      <c r="A39" s="180"/>
      <c r="B39" s="203"/>
      <c r="C39" s="189"/>
      <c r="D39" s="189"/>
      <c r="E39" s="189"/>
      <c r="F39" s="189"/>
      <c r="G39" s="189"/>
      <c r="H39" s="189"/>
    </row>
    <row r="40" spans="1:8" ht="15" thickBot="1">
      <c r="A40" s="183"/>
      <c r="B40" s="204"/>
      <c r="C40" s="193"/>
      <c r="D40" s="193"/>
      <c r="E40" s="193"/>
      <c r="F40" s="193"/>
      <c r="G40" s="193"/>
      <c r="H40" s="193"/>
    </row>
    <row r="41" spans="1:8" ht="14.25">
      <c r="A41" s="180"/>
      <c r="B41" s="203"/>
      <c r="C41" s="189"/>
      <c r="D41" s="189"/>
      <c r="E41" s="189"/>
      <c r="F41" s="189"/>
      <c r="G41" s="189"/>
      <c r="H41" s="189"/>
    </row>
    <row r="42" spans="1:8" ht="14.25">
      <c r="A42" s="180"/>
      <c r="B42" s="203"/>
      <c r="C42" s="189"/>
      <c r="D42" s="189"/>
      <c r="E42" s="189"/>
      <c r="F42" s="189"/>
      <c r="G42" s="189"/>
      <c r="H42" s="189"/>
    </row>
    <row r="43" spans="1:8" ht="14.25">
      <c r="A43" s="180"/>
      <c r="B43" s="203"/>
      <c r="C43" s="189"/>
      <c r="D43" s="189"/>
      <c r="E43" s="189"/>
      <c r="F43" s="189"/>
      <c r="G43" s="189"/>
      <c r="H43" s="189"/>
    </row>
    <row r="44" spans="1:8" ht="14.25">
      <c r="A44" s="180"/>
      <c r="B44" s="203"/>
      <c r="C44" s="189"/>
      <c r="D44" s="189"/>
      <c r="E44" s="189"/>
      <c r="F44" s="189"/>
      <c r="G44" s="189"/>
      <c r="H44" s="189"/>
    </row>
    <row r="45" spans="1:8" ht="14.25">
      <c r="A45" s="180"/>
      <c r="B45" s="203"/>
      <c r="C45" s="189"/>
      <c r="D45" s="189"/>
      <c r="E45" s="189"/>
      <c r="F45" s="189"/>
      <c r="G45" s="189"/>
      <c r="H45" s="189"/>
    </row>
    <row r="46" spans="1:8" ht="14.25">
      <c r="A46" s="180"/>
      <c r="B46" s="203"/>
      <c r="C46" s="189"/>
      <c r="D46" s="189"/>
      <c r="E46" s="189"/>
      <c r="F46" s="189"/>
      <c r="G46" s="189"/>
      <c r="H46" s="189"/>
    </row>
    <row r="47" spans="1:8" ht="14.25">
      <c r="A47" s="180"/>
      <c r="B47" s="203"/>
      <c r="C47" s="189"/>
      <c r="D47" s="189"/>
      <c r="E47" s="189"/>
      <c r="F47" s="189"/>
      <c r="G47" s="189"/>
      <c r="H47" s="189"/>
    </row>
    <row r="48" spans="1:8" ht="14.25">
      <c r="A48" s="180"/>
      <c r="B48" s="203"/>
      <c r="C48" s="189"/>
      <c r="D48" s="189"/>
      <c r="E48" s="189"/>
      <c r="F48" s="189"/>
      <c r="G48" s="189"/>
      <c r="H48" s="189"/>
    </row>
    <row r="49" spans="1:8" ht="14.25">
      <c r="A49" s="180"/>
      <c r="B49" s="203"/>
      <c r="C49" s="189"/>
      <c r="D49" s="189"/>
      <c r="E49" s="189"/>
      <c r="F49" s="189"/>
      <c r="G49" s="189"/>
      <c r="H49" s="189"/>
    </row>
    <row r="50" spans="1:8" ht="14.25">
      <c r="A50" s="180"/>
      <c r="B50" s="203"/>
      <c r="C50" s="189"/>
      <c r="D50" s="189"/>
      <c r="E50" s="189"/>
      <c r="F50" s="189"/>
      <c r="G50" s="189"/>
      <c r="H50" s="189"/>
    </row>
    <row r="51" spans="1:8" ht="14.25">
      <c r="A51" s="180"/>
      <c r="B51" s="203"/>
      <c r="C51" s="189"/>
      <c r="D51" s="189"/>
      <c r="E51" s="189"/>
      <c r="F51" s="189"/>
      <c r="G51" s="189"/>
      <c r="H51" s="189"/>
    </row>
    <row r="52" spans="1:8" ht="14.25">
      <c r="A52" s="180"/>
      <c r="B52" s="203"/>
      <c r="C52" s="189"/>
      <c r="D52" s="189"/>
      <c r="E52" s="189"/>
      <c r="F52" s="189"/>
      <c r="G52" s="189"/>
      <c r="H52" s="189"/>
    </row>
    <row r="53" spans="1:8" ht="14.25">
      <c r="A53" s="180"/>
      <c r="B53" s="203"/>
      <c r="C53" s="189"/>
      <c r="D53" s="189"/>
      <c r="E53" s="189"/>
      <c r="F53" s="189"/>
      <c r="G53" s="189"/>
      <c r="H53" s="189"/>
    </row>
    <row r="54" spans="1:8" ht="14.25">
      <c r="A54" s="180"/>
      <c r="B54" s="203"/>
      <c r="C54" s="189"/>
      <c r="D54" s="189"/>
      <c r="E54" s="189"/>
      <c r="F54" s="189"/>
      <c r="G54" s="189"/>
      <c r="H54" s="189"/>
    </row>
    <row r="55" spans="1:8" ht="14.25">
      <c r="A55" s="180"/>
      <c r="B55" s="203"/>
      <c r="C55" s="189"/>
      <c r="D55" s="189"/>
      <c r="E55" s="189"/>
      <c r="F55" s="189"/>
      <c r="G55" s="189"/>
      <c r="H55" s="189"/>
    </row>
    <row r="56" spans="1:8" ht="14.25">
      <c r="A56" s="180"/>
      <c r="B56" s="203"/>
      <c r="C56" s="189"/>
      <c r="D56" s="189"/>
      <c r="E56" s="189"/>
      <c r="F56" s="189"/>
      <c r="G56" s="189"/>
      <c r="H56" s="189"/>
    </row>
    <row r="57" spans="1:8" ht="14.25">
      <c r="A57" s="180"/>
      <c r="B57" s="203"/>
      <c r="C57" s="189"/>
      <c r="D57" s="189"/>
      <c r="E57" s="189"/>
      <c r="F57" s="189"/>
      <c r="G57" s="189"/>
      <c r="H57" s="189"/>
    </row>
    <row r="58" spans="1:8" ht="14.25">
      <c r="A58" s="180"/>
      <c r="B58" s="203"/>
      <c r="C58" s="189"/>
      <c r="D58" s="189"/>
      <c r="E58" s="189"/>
      <c r="F58" s="189"/>
      <c r="G58" s="189"/>
      <c r="H58" s="189"/>
    </row>
    <row r="59" spans="1:8" ht="14.25">
      <c r="A59" s="180"/>
      <c r="B59" s="203"/>
      <c r="C59" s="189"/>
      <c r="D59" s="189"/>
      <c r="E59" s="189"/>
      <c r="F59" s="189"/>
      <c r="G59" s="189"/>
      <c r="H59" s="189"/>
    </row>
    <row r="60" spans="1:8" ht="14.25">
      <c r="A60" s="180"/>
      <c r="B60" s="203"/>
      <c r="C60" s="189"/>
      <c r="D60" s="189"/>
      <c r="E60" s="189"/>
      <c r="F60" s="189"/>
      <c r="G60" s="189"/>
      <c r="H60" s="189"/>
    </row>
    <row r="61" spans="1:8" ht="14.25">
      <c r="A61" s="180"/>
      <c r="B61" s="203"/>
      <c r="C61" s="189"/>
      <c r="D61" s="189"/>
      <c r="E61" s="189"/>
      <c r="F61" s="189"/>
      <c r="G61" s="189"/>
      <c r="H61" s="189"/>
    </row>
    <row r="62" spans="1:8" ht="14.25">
      <c r="A62" s="180"/>
      <c r="B62" s="203"/>
      <c r="C62" s="189"/>
      <c r="D62" s="189"/>
      <c r="E62" s="189"/>
      <c r="F62" s="189"/>
      <c r="G62" s="189"/>
      <c r="H62" s="189"/>
    </row>
    <row r="63" spans="1:8" ht="14.25">
      <c r="A63" s="180"/>
      <c r="B63" s="203"/>
      <c r="C63" s="189"/>
      <c r="D63" s="189"/>
      <c r="E63" s="189"/>
      <c r="F63" s="189"/>
      <c r="G63" s="189"/>
      <c r="H63" s="189"/>
    </row>
    <row r="64" spans="1:8" ht="14.25">
      <c r="A64" s="180"/>
      <c r="B64" s="203"/>
      <c r="C64" s="189"/>
      <c r="D64" s="189"/>
      <c r="E64" s="189"/>
      <c r="F64" s="189"/>
      <c r="G64" s="189"/>
      <c r="H64" s="189"/>
    </row>
    <row r="65" spans="1:8" ht="14.25">
      <c r="A65" s="180"/>
      <c r="B65" s="203"/>
      <c r="C65" s="189"/>
      <c r="D65" s="189"/>
      <c r="E65" s="189"/>
      <c r="F65" s="189"/>
      <c r="G65" s="189"/>
      <c r="H65" s="189"/>
    </row>
    <row r="66" spans="1:8" ht="14.25">
      <c r="A66" s="180"/>
      <c r="B66" s="203"/>
      <c r="C66" s="189"/>
      <c r="D66" s="189"/>
      <c r="E66" s="189"/>
      <c r="F66" s="189"/>
      <c r="G66" s="189"/>
      <c r="H66" s="189"/>
    </row>
    <row r="67" spans="1:8" ht="15" thickBot="1">
      <c r="A67" s="183"/>
      <c r="B67" s="204"/>
      <c r="C67" s="193"/>
      <c r="D67" s="193"/>
      <c r="E67" s="193"/>
      <c r="F67" s="193"/>
      <c r="G67" s="193"/>
      <c r="H67" s="193"/>
    </row>
    <row r="68" spans="1:8" ht="14.25">
      <c r="A68" s="186"/>
      <c r="B68" s="205"/>
      <c r="C68" s="206"/>
      <c r="D68" s="206"/>
      <c r="E68" s="206"/>
      <c r="F68" s="206"/>
      <c r="G68" s="206"/>
      <c r="H68" s="206"/>
    </row>
    <row r="69" spans="1:8" ht="14.25">
      <c r="A69" s="180"/>
      <c r="B69" s="203"/>
      <c r="C69" s="189"/>
      <c r="D69" s="189"/>
      <c r="E69" s="189"/>
      <c r="F69" s="189"/>
      <c r="G69" s="189"/>
      <c r="H69" s="189"/>
    </row>
    <row r="70" spans="1:8" ht="14.25">
      <c r="A70" s="180"/>
      <c r="B70" s="203"/>
      <c r="C70" s="189"/>
      <c r="D70" s="189"/>
      <c r="E70" s="189"/>
      <c r="F70" s="189"/>
      <c r="G70" s="189"/>
      <c r="H70" s="189"/>
    </row>
    <row r="71" spans="1:8" ht="14.25">
      <c r="A71" s="180"/>
      <c r="B71" s="203"/>
      <c r="C71" s="189"/>
      <c r="D71" s="189"/>
      <c r="E71" s="189"/>
      <c r="F71" s="189"/>
      <c r="G71" s="189"/>
      <c r="H71" s="189"/>
    </row>
    <row r="72" spans="1:8" ht="14.25">
      <c r="A72" s="180"/>
      <c r="B72" s="203"/>
      <c r="C72" s="189"/>
      <c r="D72" s="189"/>
      <c r="E72" s="189"/>
      <c r="F72" s="189"/>
      <c r="G72" s="189"/>
      <c r="H72" s="189"/>
    </row>
    <row r="73" spans="1:8" ht="14.25">
      <c r="A73" s="180"/>
      <c r="B73" s="203"/>
      <c r="C73" s="189"/>
      <c r="D73" s="189"/>
      <c r="E73" s="189"/>
      <c r="F73" s="189"/>
      <c r="G73" s="189"/>
      <c r="H73" s="189"/>
    </row>
    <row r="74" spans="1:8" ht="14.25">
      <c r="A74" s="180"/>
      <c r="B74" s="203"/>
      <c r="C74" s="189"/>
      <c r="D74" s="189"/>
      <c r="E74" s="189"/>
      <c r="F74" s="189"/>
      <c r="G74" s="189"/>
      <c r="H74" s="189"/>
    </row>
    <row r="75" spans="1:8" ht="14.25">
      <c r="A75" s="180"/>
      <c r="B75" s="203"/>
      <c r="C75" s="189"/>
      <c r="D75" s="189"/>
      <c r="E75" s="189"/>
      <c r="F75" s="189"/>
      <c r="G75" s="189"/>
      <c r="H75" s="189"/>
    </row>
    <row r="76" spans="1:8" ht="14.25">
      <c r="A76" s="180"/>
      <c r="B76" s="203"/>
      <c r="C76" s="189"/>
      <c r="D76" s="189"/>
      <c r="E76" s="189"/>
      <c r="F76" s="189"/>
      <c r="G76" s="189"/>
      <c r="H76" s="189"/>
    </row>
    <row r="77" spans="1:8" ht="14.25">
      <c r="A77" s="180"/>
      <c r="B77" s="203"/>
      <c r="C77" s="189"/>
      <c r="D77" s="189"/>
      <c r="E77" s="189"/>
      <c r="F77" s="189"/>
      <c r="G77" s="189"/>
      <c r="H77" s="189"/>
    </row>
    <row r="78" spans="1:8" ht="14.25">
      <c r="A78" s="180"/>
      <c r="B78" s="203"/>
      <c r="C78" s="189"/>
      <c r="D78" s="189"/>
      <c r="E78" s="189"/>
      <c r="F78" s="189"/>
      <c r="G78" s="189"/>
      <c r="H78" s="189"/>
    </row>
    <row r="79" spans="1:8" ht="14.25">
      <c r="A79" s="180"/>
      <c r="B79" s="203"/>
      <c r="C79" s="189"/>
      <c r="D79" s="189"/>
      <c r="E79" s="189"/>
      <c r="F79" s="189"/>
      <c r="G79" s="189"/>
      <c r="H79" s="189"/>
    </row>
    <row r="80" spans="1:8" ht="14.25">
      <c r="A80" s="180"/>
      <c r="B80" s="203"/>
      <c r="C80" s="189"/>
      <c r="D80" s="189"/>
      <c r="E80" s="189"/>
      <c r="F80" s="189"/>
      <c r="G80" s="189"/>
      <c r="H80" s="189"/>
    </row>
    <row r="81" spans="1:8" ht="14.25">
      <c r="A81" s="180"/>
      <c r="B81" s="203"/>
      <c r="C81" s="189"/>
      <c r="D81" s="189"/>
      <c r="E81" s="189"/>
      <c r="F81" s="189"/>
      <c r="G81" s="189"/>
      <c r="H81" s="189"/>
    </row>
    <row r="82" spans="1:8" ht="14.25">
      <c r="A82" s="180"/>
      <c r="B82" s="203"/>
      <c r="C82" s="189"/>
      <c r="D82" s="189"/>
      <c r="E82" s="189"/>
      <c r="F82" s="189"/>
      <c r="G82" s="189"/>
      <c r="H82" s="189"/>
    </row>
    <row r="83" spans="1:8" ht="14.25">
      <c r="A83" s="180"/>
      <c r="B83" s="203"/>
      <c r="C83" s="189"/>
      <c r="D83" s="189"/>
      <c r="E83" s="189"/>
      <c r="F83" s="189"/>
      <c r="G83" s="189"/>
      <c r="H83" s="189"/>
    </row>
    <row r="84" spans="1:8" ht="14.25">
      <c r="A84" s="180"/>
      <c r="B84" s="203"/>
      <c r="C84" s="189"/>
      <c r="D84" s="189"/>
      <c r="E84" s="189"/>
      <c r="F84" s="189"/>
      <c r="G84" s="189"/>
      <c r="H84" s="189"/>
    </row>
    <row r="85" spans="1:8" ht="14.25">
      <c r="A85" s="180"/>
      <c r="B85" s="203"/>
      <c r="C85" s="189"/>
      <c r="D85" s="189"/>
      <c r="E85" s="189"/>
      <c r="F85" s="189"/>
      <c r="G85" s="189"/>
      <c r="H85" s="189"/>
    </row>
    <row r="86" spans="1:8" ht="14.25">
      <c r="A86" s="180"/>
      <c r="B86" s="203"/>
      <c r="C86" s="189"/>
      <c r="D86" s="189"/>
      <c r="E86" s="189"/>
      <c r="F86" s="189"/>
      <c r="G86" s="189"/>
      <c r="H86" s="189"/>
    </row>
    <row r="87" spans="1:8" ht="14.25">
      <c r="A87" s="180"/>
      <c r="B87" s="203"/>
      <c r="C87" s="189"/>
      <c r="D87" s="189"/>
      <c r="E87" s="189"/>
      <c r="F87" s="189"/>
      <c r="G87" s="189"/>
      <c r="H87" s="189"/>
    </row>
    <row r="88" spans="1:8" ht="14.25">
      <c r="A88" s="180"/>
      <c r="B88" s="203"/>
      <c r="C88" s="189"/>
      <c r="D88" s="189"/>
      <c r="E88" s="189"/>
      <c r="F88" s="189"/>
      <c r="G88" s="189"/>
      <c r="H88" s="189"/>
    </row>
    <row r="89" spans="1:8" ht="14.25">
      <c r="A89" s="180"/>
      <c r="B89" s="203"/>
      <c r="C89" s="189"/>
      <c r="D89" s="189"/>
      <c r="E89" s="189"/>
      <c r="F89" s="189"/>
      <c r="G89" s="189"/>
      <c r="H89" s="189"/>
    </row>
    <row r="90" spans="1:8" ht="14.25">
      <c r="A90" s="180"/>
      <c r="B90" s="203"/>
      <c r="C90" s="189"/>
      <c r="D90" s="189"/>
      <c r="E90" s="189"/>
      <c r="F90" s="189"/>
      <c r="G90" s="189"/>
      <c r="H90" s="189"/>
    </row>
    <row r="91" spans="1:8" ht="14.25">
      <c r="A91" s="180"/>
      <c r="B91" s="203"/>
      <c r="C91" s="189"/>
      <c r="D91" s="189"/>
      <c r="E91" s="189"/>
      <c r="F91" s="189"/>
      <c r="G91" s="189"/>
      <c r="H91" s="189"/>
    </row>
    <row r="92" spans="1:8" ht="14.25">
      <c r="A92" s="180"/>
      <c r="B92" s="203"/>
      <c r="C92" s="189"/>
      <c r="D92" s="189"/>
      <c r="E92" s="189"/>
      <c r="F92" s="189"/>
      <c r="G92" s="189"/>
      <c r="H92" s="189"/>
    </row>
    <row r="93" spans="1:8" ht="14.25">
      <c r="A93" s="180"/>
      <c r="B93" s="203"/>
      <c r="C93" s="189"/>
      <c r="D93" s="189"/>
      <c r="E93" s="189"/>
      <c r="F93" s="189"/>
      <c r="G93" s="189"/>
      <c r="H93" s="189"/>
    </row>
    <row r="94" spans="1:8" ht="15" thickBot="1">
      <c r="A94" s="183"/>
      <c r="B94" s="204"/>
      <c r="C94" s="193"/>
      <c r="D94" s="193"/>
      <c r="E94" s="193"/>
      <c r="F94" s="193"/>
      <c r="G94" s="193"/>
      <c r="H94" s="193"/>
    </row>
    <row r="95" spans="1:8" ht="14.25">
      <c r="A95" s="186"/>
      <c r="B95" s="205"/>
      <c r="C95" s="206"/>
      <c r="D95" s="206"/>
      <c r="E95" s="206"/>
      <c r="F95" s="206"/>
      <c r="G95" s="206"/>
      <c r="H95" s="206"/>
    </row>
    <row r="96" spans="1:8" ht="14.25">
      <c r="A96" s="180"/>
      <c r="B96" s="203"/>
      <c r="C96" s="189"/>
      <c r="D96" s="189"/>
      <c r="E96" s="189"/>
      <c r="F96" s="189"/>
      <c r="G96" s="189"/>
      <c r="H96" s="189"/>
    </row>
    <row r="97" spans="1:8" ht="14.25">
      <c r="A97" s="180"/>
      <c r="B97" s="203"/>
      <c r="C97" s="189"/>
      <c r="D97" s="189"/>
      <c r="E97" s="189"/>
      <c r="F97" s="189"/>
      <c r="G97" s="189"/>
      <c r="H97" s="189"/>
    </row>
    <row r="98" spans="1:8" ht="14.25">
      <c r="A98" s="180"/>
      <c r="B98" s="203"/>
      <c r="C98" s="189"/>
      <c r="D98" s="189"/>
      <c r="E98" s="189"/>
      <c r="F98" s="189"/>
      <c r="G98" s="189"/>
      <c r="H98" s="189"/>
    </row>
    <row r="99" spans="1:8" ht="14.25">
      <c r="A99" s="180"/>
      <c r="B99" s="203"/>
      <c r="C99" s="189"/>
      <c r="D99" s="189"/>
      <c r="E99" s="189"/>
      <c r="F99" s="189"/>
      <c r="G99" s="189"/>
      <c r="H99" s="189"/>
    </row>
    <row r="100" spans="1:8" ht="14.25">
      <c r="A100" s="180"/>
      <c r="B100" s="203"/>
      <c r="C100" s="189"/>
      <c r="D100" s="189"/>
      <c r="E100" s="189"/>
      <c r="F100" s="189"/>
      <c r="G100" s="189"/>
      <c r="H100" s="189"/>
    </row>
    <row r="101" spans="1:8" ht="14.25">
      <c r="A101" s="180"/>
      <c r="B101" s="203"/>
      <c r="C101" s="189"/>
      <c r="D101" s="189"/>
      <c r="E101" s="189"/>
      <c r="F101" s="189"/>
      <c r="G101" s="189"/>
      <c r="H101" s="189"/>
    </row>
    <row r="102" spans="1:8" ht="14.25">
      <c r="A102" s="180"/>
      <c r="B102" s="203"/>
      <c r="C102" s="189"/>
      <c r="D102" s="189"/>
      <c r="E102" s="189"/>
      <c r="F102" s="189"/>
      <c r="G102" s="189"/>
      <c r="H102" s="189"/>
    </row>
    <row r="103" spans="1:8" ht="14.25">
      <c r="A103" s="180"/>
      <c r="B103" s="203"/>
      <c r="C103" s="189"/>
      <c r="D103" s="189"/>
      <c r="E103" s="189"/>
      <c r="F103" s="189"/>
      <c r="G103" s="189"/>
      <c r="H103" s="189"/>
    </row>
    <row r="104" spans="1:8" ht="14.25">
      <c r="A104" s="180"/>
      <c r="B104" s="203"/>
      <c r="C104" s="189"/>
      <c r="D104" s="189"/>
      <c r="E104" s="189"/>
      <c r="F104" s="189"/>
      <c r="G104" s="189"/>
      <c r="H104" s="189"/>
    </row>
    <row r="105" spans="1:8" ht="14.25">
      <c r="A105" s="180"/>
      <c r="B105" s="203"/>
      <c r="C105" s="189"/>
      <c r="D105" s="189"/>
      <c r="E105" s="189"/>
      <c r="F105" s="189"/>
      <c r="G105" s="189"/>
      <c r="H105" s="189"/>
    </row>
    <row r="106" spans="1:8" ht="14.25">
      <c r="A106" s="180"/>
      <c r="B106" s="203"/>
      <c r="C106" s="189"/>
      <c r="D106" s="189"/>
      <c r="E106" s="189"/>
      <c r="F106" s="189"/>
      <c r="G106" s="189"/>
      <c r="H106" s="189"/>
    </row>
    <row r="107" spans="1:8" ht="14.25">
      <c r="A107" s="180"/>
      <c r="B107" s="203"/>
      <c r="C107" s="189"/>
      <c r="D107" s="189"/>
      <c r="E107" s="189"/>
      <c r="F107" s="189"/>
      <c r="G107" s="189"/>
      <c r="H107" s="189"/>
    </row>
    <row r="108" spans="1:8" ht="14.25">
      <c r="A108" s="180"/>
      <c r="B108" s="203"/>
      <c r="C108" s="189"/>
      <c r="D108" s="189"/>
      <c r="E108" s="189"/>
      <c r="F108" s="189"/>
      <c r="G108" s="189"/>
      <c r="H108" s="189"/>
    </row>
    <row r="109" spans="1:8" ht="14.25">
      <c r="A109" s="180"/>
      <c r="B109" s="203"/>
      <c r="C109" s="189"/>
      <c r="D109" s="189"/>
      <c r="E109" s="189"/>
      <c r="F109" s="189"/>
      <c r="G109" s="189"/>
      <c r="H109" s="189"/>
    </row>
    <row r="110" spans="1:8" ht="14.25">
      <c r="A110" s="180"/>
      <c r="B110" s="203"/>
      <c r="C110" s="189"/>
      <c r="D110" s="189"/>
      <c r="E110" s="189"/>
      <c r="F110" s="189"/>
      <c r="G110" s="189"/>
      <c r="H110" s="189"/>
    </row>
    <row r="111" spans="1:8" ht="14.25">
      <c r="A111" s="180"/>
      <c r="B111" s="203"/>
      <c r="C111" s="189"/>
      <c r="D111" s="189"/>
      <c r="E111" s="189"/>
      <c r="F111" s="189"/>
      <c r="G111" s="189"/>
      <c r="H111" s="189"/>
    </row>
    <row r="112" spans="1:8" ht="14.25">
      <c r="A112" s="180"/>
      <c r="B112" s="203"/>
      <c r="C112" s="189"/>
      <c r="D112" s="189"/>
      <c r="E112" s="189"/>
      <c r="F112" s="189"/>
      <c r="G112" s="189"/>
      <c r="H112" s="189"/>
    </row>
    <row r="113" spans="1:8" ht="14.25">
      <c r="A113" s="180"/>
      <c r="B113" s="203"/>
      <c r="C113" s="189"/>
      <c r="D113" s="189"/>
      <c r="E113" s="189"/>
      <c r="F113" s="189"/>
      <c r="G113" s="189"/>
      <c r="H113" s="189"/>
    </row>
    <row r="114" spans="1:8" ht="14.25">
      <c r="A114" s="180"/>
      <c r="B114" s="203"/>
      <c r="C114" s="189"/>
      <c r="D114" s="189"/>
      <c r="E114" s="189"/>
      <c r="F114" s="189"/>
      <c r="G114" s="189"/>
      <c r="H114" s="189"/>
    </row>
    <row r="115" spans="1:8" ht="14.25">
      <c r="A115" s="180"/>
      <c r="B115" s="203"/>
      <c r="C115" s="189"/>
      <c r="D115" s="189"/>
      <c r="E115" s="189"/>
      <c r="F115" s="189"/>
      <c r="G115" s="189"/>
      <c r="H115" s="189"/>
    </row>
    <row r="116" spans="1:8" ht="14.25">
      <c r="A116" s="180"/>
      <c r="B116" s="203"/>
      <c r="C116" s="189"/>
      <c r="D116" s="189"/>
      <c r="E116" s="189"/>
      <c r="F116" s="189"/>
      <c r="G116" s="189"/>
      <c r="H116" s="189"/>
    </row>
    <row r="117" spans="1:8" ht="14.25">
      <c r="A117" s="180"/>
      <c r="B117" s="203"/>
      <c r="C117" s="189"/>
      <c r="D117" s="189"/>
      <c r="E117" s="189"/>
      <c r="F117" s="189"/>
      <c r="G117" s="189"/>
      <c r="H117" s="189"/>
    </row>
    <row r="118" spans="1:8" ht="14.25">
      <c r="A118" s="180"/>
      <c r="B118" s="203"/>
      <c r="C118" s="189"/>
      <c r="D118" s="189"/>
      <c r="E118" s="189"/>
      <c r="F118" s="189"/>
      <c r="G118" s="189"/>
      <c r="H118" s="189"/>
    </row>
    <row r="119" spans="1:8" ht="14.25">
      <c r="A119" s="180"/>
      <c r="B119" s="203"/>
      <c r="C119" s="189"/>
      <c r="D119" s="189"/>
      <c r="E119" s="189"/>
      <c r="F119" s="189"/>
      <c r="G119" s="189"/>
      <c r="H119" s="189"/>
    </row>
    <row r="120" spans="1:8" ht="14.25">
      <c r="A120" s="180"/>
      <c r="B120" s="203"/>
      <c r="C120" s="189"/>
      <c r="D120" s="189"/>
      <c r="E120" s="189"/>
      <c r="F120" s="189"/>
      <c r="G120" s="189"/>
      <c r="H120" s="189"/>
    </row>
    <row r="121" spans="1:8" ht="15" thickBot="1">
      <c r="A121" s="183"/>
      <c r="B121" s="204"/>
      <c r="C121" s="193"/>
      <c r="D121" s="193"/>
      <c r="E121" s="193"/>
      <c r="F121" s="193"/>
      <c r="G121" s="193"/>
      <c r="H121" s="193"/>
    </row>
    <row r="122" spans="1:8" ht="14.25">
      <c r="A122" s="186"/>
      <c r="B122" s="205"/>
      <c r="C122" s="206"/>
      <c r="D122" s="206"/>
      <c r="E122" s="206"/>
      <c r="F122" s="206"/>
      <c r="G122" s="206"/>
      <c r="H122" s="206"/>
    </row>
    <row r="123" spans="1:8" ht="14.25">
      <c r="A123" s="180"/>
      <c r="B123" s="203"/>
      <c r="C123" s="189"/>
      <c r="D123" s="189"/>
      <c r="E123" s="189"/>
      <c r="F123" s="189"/>
      <c r="G123" s="189"/>
      <c r="H123" s="189"/>
    </row>
    <row r="124" spans="1:8" ht="14.25">
      <c r="A124" s="180"/>
      <c r="B124" s="203"/>
      <c r="C124" s="189"/>
      <c r="D124" s="189"/>
      <c r="E124" s="189"/>
      <c r="F124" s="189"/>
      <c r="G124" s="189"/>
      <c r="H124" s="189"/>
    </row>
    <row r="125" spans="1:8" ht="14.25">
      <c r="A125" s="180"/>
      <c r="B125" s="203"/>
      <c r="C125" s="189"/>
      <c r="D125" s="189"/>
      <c r="E125" s="189"/>
      <c r="F125" s="189"/>
      <c r="G125" s="189"/>
      <c r="H125" s="189"/>
    </row>
    <row r="126" spans="1:8" ht="14.25">
      <c r="A126" s="180"/>
      <c r="B126" s="203"/>
      <c r="C126" s="189"/>
      <c r="D126" s="189"/>
      <c r="E126" s="189"/>
      <c r="F126" s="189"/>
      <c r="G126" s="189"/>
      <c r="H126" s="189"/>
    </row>
    <row r="127" spans="1:8" ht="14.25">
      <c r="A127" s="180"/>
      <c r="B127" s="203"/>
      <c r="C127" s="189"/>
      <c r="D127" s="189"/>
      <c r="E127" s="189"/>
      <c r="F127" s="189"/>
      <c r="G127" s="189"/>
      <c r="H127" s="189"/>
    </row>
    <row r="128" spans="1:8" ht="14.25">
      <c r="A128" s="180"/>
      <c r="B128" s="203"/>
      <c r="C128" s="189"/>
      <c r="D128" s="189"/>
      <c r="E128" s="189"/>
      <c r="F128" s="189"/>
      <c r="G128" s="189"/>
      <c r="H128" s="189"/>
    </row>
    <row r="129" spans="1:8" ht="14.25">
      <c r="A129" s="180"/>
      <c r="B129" s="203"/>
      <c r="C129" s="189"/>
      <c r="D129" s="189"/>
      <c r="E129" s="189"/>
      <c r="F129" s="189"/>
      <c r="G129" s="189"/>
      <c r="H129" s="189"/>
    </row>
    <row r="130" spans="1:8" ht="14.25">
      <c r="A130" s="180"/>
      <c r="B130" s="203"/>
      <c r="C130" s="189"/>
      <c r="D130" s="189"/>
      <c r="E130" s="189"/>
      <c r="F130" s="189"/>
      <c r="G130" s="189"/>
      <c r="H130" s="189"/>
    </row>
    <row r="131" spans="1:8" ht="14.25">
      <c r="A131" s="180"/>
      <c r="B131" s="203"/>
      <c r="C131" s="189"/>
      <c r="D131" s="189"/>
      <c r="E131" s="189"/>
      <c r="F131" s="189"/>
      <c r="G131" s="189"/>
      <c r="H131" s="189"/>
    </row>
    <row r="132" spans="1:8" ht="14.25">
      <c r="A132" s="180"/>
      <c r="B132" s="203"/>
      <c r="C132" s="189"/>
      <c r="D132" s="189"/>
      <c r="E132" s="189"/>
      <c r="F132" s="189"/>
      <c r="G132" s="189"/>
      <c r="H132" s="189"/>
    </row>
    <row r="133" spans="1:8" ht="14.25">
      <c r="A133" s="180"/>
      <c r="B133" s="203"/>
      <c r="C133" s="189"/>
      <c r="D133" s="189"/>
      <c r="E133" s="189"/>
      <c r="F133" s="189"/>
      <c r="G133" s="189"/>
      <c r="H133" s="189"/>
    </row>
    <row r="134" spans="1:8" ht="14.25">
      <c r="A134" s="180"/>
      <c r="B134" s="203"/>
      <c r="C134" s="189"/>
      <c r="D134" s="189"/>
      <c r="E134" s="189"/>
      <c r="F134" s="189"/>
      <c r="G134" s="189"/>
      <c r="H134" s="189"/>
    </row>
    <row r="135" spans="1:8" ht="14.25">
      <c r="A135" s="180"/>
      <c r="B135" s="203"/>
      <c r="C135" s="189"/>
      <c r="D135" s="189"/>
      <c r="E135" s="189"/>
      <c r="F135" s="189"/>
      <c r="G135" s="189"/>
      <c r="H135" s="189"/>
    </row>
    <row r="136" spans="1:8" ht="14.25">
      <c r="A136" s="180"/>
      <c r="B136" s="203"/>
      <c r="C136" s="189"/>
      <c r="D136" s="189"/>
      <c r="E136" s="189"/>
      <c r="F136" s="189"/>
      <c r="G136" s="189"/>
      <c r="H136" s="189"/>
    </row>
    <row r="137" spans="1:8" ht="14.25">
      <c r="A137" s="180"/>
      <c r="B137" s="203"/>
      <c r="C137" s="189"/>
      <c r="D137" s="189"/>
      <c r="E137" s="189"/>
      <c r="F137" s="189"/>
      <c r="G137" s="189"/>
      <c r="H137" s="189"/>
    </row>
    <row r="138" spans="1:8" ht="14.25">
      <c r="A138" s="180"/>
      <c r="B138" s="203"/>
      <c r="C138" s="189"/>
      <c r="D138" s="189"/>
      <c r="E138" s="189"/>
      <c r="F138" s="189"/>
      <c r="G138" s="189"/>
      <c r="H138" s="189"/>
    </row>
    <row r="139" spans="1:8" ht="14.25">
      <c r="A139" s="180"/>
      <c r="B139" s="203"/>
      <c r="C139" s="189"/>
      <c r="D139" s="189"/>
      <c r="E139" s="189"/>
      <c r="F139" s="189"/>
      <c r="G139" s="189"/>
      <c r="H139" s="189"/>
    </row>
    <row r="140" spans="1:8" ht="14.25">
      <c r="A140" s="180"/>
      <c r="B140" s="203"/>
      <c r="C140" s="189"/>
      <c r="D140" s="189"/>
      <c r="E140" s="189"/>
      <c r="F140" s="189"/>
      <c r="G140" s="189"/>
      <c r="H140" s="189"/>
    </row>
    <row r="141" spans="1:8" ht="14.25">
      <c r="A141" s="180"/>
      <c r="B141" s="203"/>
      <c r="C141" s="189"/>
      <c r="D141" s="189"/>
      <c r="E141" s="189"/>
      <c r="F141" s="189"/>
      <c r="G141" s="189"/>
      <c r="H141" s="189"/>
    </row>
    <row r="142" spans="1:8" ht="14.25">
      <c r="A142" s="180"/>
      <c r="B142" s="203"/>
      <c r="C142" s="189"/>
      <c r="D142" s="189"/>
      <c r="E142" s="189"/>
      <c r="F142" s="189"/>
      <c r="G142" s="189"/>
      <c r="H142" s="189"/>
    </row>
    <row r="143" spans="1:8" ht="14.25">
      <c r="A143" s="180"/>
      <c r="B143" s="203"/>
      <c r="C143" s="189"/>
      <c r="D143" s="189"/>
      <c r="E143" s="189"/>
      <c r="F143" s="189"/>
      <c r="G143" s="189"/>
      <c r="H143" s="189"/>
    </row>
    <row r="144" spans="1:8" ht="14.25">
      <c r="A144" s="180"/>
      <c r="B144" s="203"/>
      <c r="C144" s="189"/>
      <c r="D144" s="189"/>
      <c r="E144" s="189"/>
      <c r="F144" s="189"/>
      <c r="G144" s="189"/>
      <c r="H144" s="189"/>
    </row>
    <row r="145" spans="1:8" ht="14.25">
      <c r="A145" s="180"/>
      <c r="B145" s="203"/>
      <c r="C145" s="189"/>
      <c r="D145" s="189"/>
      <c r="E145" s="189"/>
      <c r="F145" s="189"/>
      <c r="G145" s="189"/>
      <c r="H145" s="189"/>
    </row>
    <row r="146" spans="1:8" ht="14.25">
      <c r="A146" s="180"/>
      <c r="B146" s="203"/>
      <c r="C146" s="189"/>
      <c r="D146" s="189"/>
      <c r="E146" s="189"/>
      <c r="F146" s="189"/>
      <c r="G146" s="189"/>
      <c r="H146" s="189"/>
    </row>
    <row r="147" spans="1:8" ht="14.25">
      <c r="A147" s="180"/>
      <c r="B147" s="203"/>
      <c r="C147" s="189"/>
      <c r="D147" s="189"/>
      <c r="E147" s="189"/>
      <c r="F147" s="189"/>
      <c r="G147" s="189"/>
      <c r="H147" s="189"/>
    </row>
    <row r="148" spans="1:8" ht="15" thickBot="1">
      <c r="A148" s="183"/>
      <c r="B148" s="204"/>
      <c r="C148" s="193"/>
      <c r="D148" s="193"/>
      <c r="E148" s="193"/>
      <c r="F148" s="193"/>
      <c r="G148" s="193"/>
      <c r="H148" s="193"/>
    </row>
  </sheetData>
  <sheetProtection password="E355" sheet="1" objects="1" scenarios="1" selectLockedCells="1"/>
  <mergeCells count="19">
    <mergeCell ref="C6:D6"/>
    <mergeCell ref="C7:D7"/>
    <mergeCell ref="A13:B13"/>
    <mergeCell ref="F6:G6"/>
    <mergeCell ref="A6:B6"/>
    <mergeCell ref="A14:B14"/>
    <mergeCell ref="A15:B15"/>
    <mergeCell ref="H7:H8"/>
    <mergeCell ref="A8:B8"/>
    <mergeCell ref="C8:D8"/>
    <mergeCell ref="F7:G8"/>
    <mergeCell ref="A7:B7"/>
    <mergeCell ref="A1:H1"/>
    <mergeCell ref="C4:D4"/>
    <mergeCell ref="F4:G4"/>
    <mergeCell ref="A5:B5"/>
    <mergeCell ref="C5:D5"/>
    <mergeCell ref="A4:B4"/>
    <mergeCell ref="F5:G5"/>
  </mergeCells>
  <printOptions horizontalCentered="1"/>
  <pageMargins left="0.393700787401575" right="0.46" top="0.590551181102362" bottom="0.5" header="0.393700787401575" footer="0.393700787401575"/>
  <pageSetup horizontalDpi="600" verticalDpi="600" orientation="landscape" paperSize="9" scale="75" r:id="rId1"/>
  <headerFooter alignWithMargins="0">
    <oddHeader>&amp;R&amp;P de &amp;N</oddHeader>
  </headerFooter>
</worksheet>
</file>

<file path=xl/worksheets/sheet11.xml><?xml version="1.0" encoding="utf-8"?>
<worksheet xmlns="http://schemas.openxmlformats.org/spreadsheetml/2006/main" xmlns:r="http://schemas.openxmlformats.org/officeDocument/2006/relationships">
  <sheetPr codeName="Hoja9"/>
  <dimension ref="A1:K154"/>
  <sheetViews>
    <sheetView showGridLines="0" view="pageBreakPreview" zoomScale="75" zoomScaleNormal="75" zoomScaleSheetLayoutView="75" workbookViewId="0" topLeftCell="A1">
      <selection activeCell="A1" sqref="A1:K1"/>
    </sheetView>
  </sheetViews>
  <sheetFormatPr defaultColWidth="11.421875" defaultRowHeight="12.75"/>
  <cols>
    <col min="1" max="1" width="11.7109375" style="11" customWidth="1"/>
    <col min="2" max="2" width="25.28125" style="11" customWidth="1"/>
    <col min="3" max="3" width="13.421875" style="11" customWidth="1"/>
    <col min="4" max="4" width="20.8515625" style="11" customWidth="1"/>
    <col min="5" max="5" width="12.7109375" style="11" customWidth="1"/>
    <col min="6" max="6" width="20.140625" style="11" customWidth="1"/>
    <col min="7" max="7" width="29.421875" style="11" customWidth="1"/>
    <col min="8" max="9" width="12.7109375" style="11" customWidth="1"/>
    <col min="10" max="10" width="13.421875" style="11" customWidth="1"/>
    <col min="11" max="11" width="12.7109375" style="11" customWidth="1"/>
    <col min="12" max="16384" width="11.421875" style="11" customWidth="1"/>
  </cols>
  <sheetData>
    <row r="1" spans="1:11" s="13" customFormat="1" ht="15">
      <c r="A1" s="477" t="s">
        <v>338</v>
      </c>
      <c r="B1" s="477"/>
      <c r="C1" s="477"/>
      <c r="D1" s="477"/>
      <c r="E1" s="477"/>
      <c r="F1" s="477"/>
      <c r="G1" s="477"/>
      <c r="H1" s="477"/>
      <c r="I1" s="477"/>
      <c r="J1" s="477"/>
      <c r="K1" s="477"/>
    </row>
    <row r="2" spans="1:11" s="13" customFormat="1" ht="15">
      <c r="A2" s="10"/>
      <c r="B2" s="10"/>
      <c r="C2" s="10"/>
      <c r="D2" s="10"/>
      <c r="E2" s="10"/>
      <c r="F2" s="10"/>
      <c r="G2" s="10"/>
      <c r="H2" s="10"/>
      <c r="I2" s="10"/>
      <c r="J2" s="10"/>
      <c r="K2" s="10"/>
    </row>
    <row r="3" spans="1:11" s="13" customFormat="1" ht="15">
      <c r="A3" s="10"/>
      <c r="B3" s="10"/>
      <c r="C3" s="10"/>
      <c r="D3" s="10"/>
      <c r="E3" s="10"/>
      <c r="F3" s="10"/>
      <c r="G3" s="10"/>
      <c r="H3" s="10"/>
      <c r="I3" s="10"/>
      <c r="J3" s="10"/>
      <c r="K3" s="10"/>
    </row>
    <row r="4" s="13" customFormat="1" ht="15" customHeight="1" thickBot="1"/>
    <row r="5" spans="1:10" s="13" customFormat="1" ht="15" customHeight="1" thickBot="1">
      <c r="A5" s="616" t="s">
        <v>276</v>
      </c>
      <c r="B5" s="617"/>
      <c r="C5" s="626">
        <f>IF(Carátula!E7="","",Carátula!E7)</f>
      </c>
      <c r="D5" s="627"/>
      <c r="E5" s="628"/>
      <c r="G5" s="387" t="s">
        <v>15</v>
      </c>
      <c r="H5" s="388"/>
      <c r="I5" s="387" t="s">
        <v>16</v>
      </c>
      <c r="J5" s="388"/>
    </row>
    <row r="6" spans="1:10" s="13" customFormat="1" ht="43.5" customHeight="1" thickBot="1">
      <c r="A6" s="612" t="s">
        <v>19</v>
      </c>
      <c r="B6" s="613"/>
      <c r="C6" s="629">
        <f>IF(Carátula!E9="","",Carátula!E9)</f>
      </c>
      <c r="D6" s="630"/>
      <c r="E6" s="631"/>
      <c r="G6" s="692"/>
      <c r="H6" s="693"/>
      <c r="I6" s="694">
        <f>IF(Carátula!E17="","",Carátula!E17)</f>
      </c>
      <c r="J6" s="695"/>
    </row>
    <row r="7" spans="1:10" s="13" customFormat="1" ht="15.75" thickBot="1">
      <c r="A7" s="614"/>
      <c r="B7" s="615"/>
      <c r="C7" s="632"/>
      <c r="D7" s="618"/>
      <c r="E7" s="619"/>
      <c r="G7" s="387" t="s">
        <v>17</v>
      </c>
      <c r="H7" s="388"/>
      <c r="I7" s="387" t="s">
        <v>18</v>
      </c>
      <c r="J7" s="388"/>
    </row>
    <row r="8" spans="1:10" s="13" customFormat="1" ht="15" customHeight="1" thickBot="1">
      <c r="A8" s="616" t="s">
        <v>20</v>
      </c>
      <c r="B8" s="617"/>
      <c r="C8" s="626">
        <f>IF(Carátula!E10="","",Carátula!E10)</f>
      </c>
      <c r="D8" s="627"/>
      <c r="E8" s="628"/>
      <c r="F8" s="16"/>
      <c r="G8" s="696">
        <f>IF(Carátula!E15="","",Carátula!E15)</f>
      </c>
      <c r="H8" s="697"/>
      <c r="I8" s="696">
        <f>IF(Carátula!E16="","",Carátula!E16)</f>
      </c>
      <c r="J8" s="697"/>
    </row>
    <row r="9" spans="1:10" s="13" customFormat="1" ht="15" customHeight="1" thickBot="1">
      <c r="A9" s="616" t="s">
        <v>3</v>
      </c>
      <c r="B9" s="617"/>
      <c r="C9" s="626">
        <f>IF(Carátula!E12="","",Carátula!E12)</f>
      </c>
      <c r="D9" s="627"/>
      <c r="E9" s="628"/>
      <c r="F9" s="16"/>
      <c r="G9" s="698"/>
      <c r="H9" s="699"/>
      <c r="I9" s="698"/>
      <c r="J9" s="699"/>
    </row>
    <row r="10" spans="1:10" s="13" customFormat="1" ht="15" customHeight="1" thickBot="1">
      <c r="A10" s="547" t="s">
        <v>2</v>
      </c>
      <c r="B10" s="599"/>
      <c r="C10" s="618">
        <f>IF(Carátula!E11="","",Carátula!E11)</f>
      </c>
      <c r="D10" s="618"/>
      <c r="E10" s="619"/>
      <c r="F10" s="16"/>
      <c r="G10" s="700"/>
      <c r="H10" s="701"/>
      <c r="I10" s="700"/>
      <c r="J10" s="701"/>
    </row>
    <row r="11" spans="1:11" s="13" customFormat="1" ht="15">
      <c r="A11" s="71"/>
      <c r="B11" s="71"/>
      <c r="C11" s="107"/>
      <c r="D11" s="107"/>
      <c r="E11" s="107"/>
      <c r="F11" s="16"/>
      <c r="G11" s="16"/>
      <c r="H11" s="107"/>
      <c r="I11" s="107"/>
      <c r="J11" s="108"/>
      <c r="K11" s="108"/>
    </row>
    <row r="12" s="13" customFormat="1" ht="15.75" thickBot="1">
      <c r="G12" s="16"/>
    </row>
    <row r="13" spans="1:11" s="109" customFormat="1" ht="29.25" customHeight="1" thickBot="1">
      <c r="A13" s="482" t="s">
        <v>82</v>
      </c>
      <c r="B13" s="482" t="s">
        <v>83</v>
      </c>
      <c r="C13" s="555" t="s">
        <v>84</v>
      </c>
      <c r="D13" s="556"/>
      <c r="E13" s="556"/>
      <c r="F13" s="557"/>
      <c r="G13" s="389" t="s">
        <v>85</v>
      </c>
      <c r="H13" s="555" t="s">
        <v>319</v>
      </c>
      <c r="I13" s="557"/>
      <c r="J13" s="555" t="s">
        <v>326</v>
      </c>
      <c r="K13" s="557"/>
    </row>
    <row r="14" spans="1:11" s="109" customFormat="1" ht="21" customHeight="1" thickBot="1">
      <c r="A14" s="483"/>
      <c r="B14" s="483"/>
      <c r="C14" s="22" t="s">
        <v>86</v>
      </c>
      <c r="D14" s="18" t="s">
        <v>87</v>
      </c>
      <c r="E14" s="22" t="s">
        <v>88</v>
      </c>
      <c r="F14" s="19" t="s">
        <v>89</v>
      </c>
      <c r="G14" s="17" t="s">
        <v>351</v>
      </c>
      <c r="H14" s="22" t="s">
        <v>90</v>
      </c>
      <c r="I14" s="19" t="s">
        <v>91</v>
      </c>
      <c r="J14" s="22" t="s">
        <v>86</v>
      </c>
      <c r="K14" s="19" t="s">
        <v>87</v>
      </c>
    </row>
    <row r="15" spans="1:11" ht="14.25">
      <c r="A15" s="622" t="s">
        <v>92</v>
      </c>
      <c r="B15" s="623"/>
      <c r="C15" s="623"/>
      <c r="D15" s="623"/>
      <c r="E15" s="623"/>
      <c r="F15" s="623"/>
      <c r="G15" s="623"/>
      <c r="H15" s="620">
        <f>SUM(H17:H154)</f>
        <v>0</v>
      </c>
      <c r="I15" s="620">
        <f>SUM(I17:I154)</f>
        <v>0</v>
      </c>
      <c r="J15" s="242"/>
      <c r="K15" s="243"/>
    </row>
    <row r="16" spans="1:11" ht="15" thickBot="1">
      <c r="A16" s="624"/>
      <c r="B16" s="625"/>
      <c r="C16" s="625"/>
      <c r="D16" s="625"/>
      <c r="E16" s="625"/>
      <c r="F16" s="625"/>
      <c r="G16" s="625"/>
      <c r="H16" s="621"/>
      <c r="I16" s="621"/>
      <c r="J16" s="244"/>
      <c r="K16" s="245"/>
    </row>
    <row r="17" spans="1:11" ht="14.25">
      <c r="A17" s="374"/>
      <c r="B17" s="210"/>
      <c r="C17" s="215"/>
      <c r="D17" s="211"/>
      <c r="E17" s="188"/>
      <c r="F17" s="211"/>
      <c r="G17" s="390"/>
      <c r="H17" s="198"/>
      <c r="I17" s="187"/>
      <c r="J17" s="214"/>
      <c r="K17" s="188"/>
    </row>
    <row r="18" spans="1:11" ht="14.25">
      <c r="A18" s="374"/>
      <c r="B18" s="210"/>
      <c r="C18" s="216"/>
      <c r="D18" s="211"/>
      <c r="E18" s="182"/>
      <c r="F18" s="211"/>
      <c r="G18" s="391"/>
      <c r="H18" s="198"/>
      <c r="I18" s="181"/>
      <c r="J18" s="214"/>
      <c r="K18" s="182"/>
    </row>
    <row r="19" spans="1:11" ht="14.25">
      <c r="A19" s="374"/>
      <c r="B19" s="210"/>
      <c r="C19" s="216"/>
      <c r="D19" s="211"/>
      <c r="E19" s="182"/>
      <c r="F19" s="211"/>
      <c r="G19" s="391"/>
      <c r="H19" s="198"/>
      <c r="I19" s="181"/>
      <c r="J19" s="214"/>
      <c r="K19" s="182"/>
    </row>
    <row r="20" spans="1:11" ht="14.25">
      <c r="A20" s="374"/>
      <c r="B20" s="210"/>
      <c r="C20" s="216"/>
      <c r="D20" s="211"/>
      <c r="E20" s="182"/>
      <c r="F20" s="211"/>
      <c r="G20" s="391"/>
      <c r="H20" s="198"/>
      <c r="I20" s="181"/>
      <c r="J20" s="214"/>
      <c r="K20" s="182"/>
    </row>
    <row r="21" spans="1:11" ht="14.25">
      <c r="A21" s="374"/>
      <c r="B21" s="210"/>
      <c r="C21" s="216"/>
      <c r="D21" s="211"/>
      <c r="E21" s="182"/>
      <c r="F21" s="211"/>
      <c r="G21" s="391"/>
      <c r="H21" s="198"/>
      <c r="I21" s="181"/>
      <c r="J21" s="214"/>
      <c r="K21" s="182"/>
    </row>
    <row r="22" spans="1:11" ht="14.25">
      <c r="A22" s="374"/>
      <c r="B22" s="210"/>
      <c r="C22" s="216"/>
      <c r="D22" s="211"/>
      <c r="E22" s="182"/>
      <c r="F22" s="211"/>
      <c r="G22" s="391"/>
      <c r="H22" s="198"/>
      <c r="I22" s="181"/>
      <c r="J22" s="214"/>
      <c r="K22" s="182"/>
    </row>
    <row r="23" spans="1:11" ht="14.25">
      <c r="A23" s="374"/>
      <c r="B23" s="210"/>
      <c r="C23" s="216"/>
      <c r="D23" s="211"/>
      <c r="E23" s="182"/>
      <c r="F23" s="211"/>
      <c r="G23" s="391"/>
      <c r="H23" s="198"/>
      <c r="I23" s="181"/>
      <c r="J23" s="214"/>
      <c r="K23" s="182"/>
    </row>
    <row r="24" spans="1:11" ht="14.25">
      <c r="A24" s="374"/>
      <c r="B24" s="210"/>
      <c r="C24" s="216"/>
      <c r="D24" s="211"/>
      <c r="E24" s="182"/>
      <c r="F24" s="211"/>
      <c r="G24" s="391"/>
      <c r="H24" s="198"/>
      <c r="I24" s="181"/>
      <c r="J24" s="214"/>
      <c r="K24" s="182"/>
    </row>
    <row r="25" spans="1:11" ht="14.25">
      <c r="A25" s="374"/>
      <c r="B25" s="210"/>
      <c r="C25" s="216"/>
      <c r="D25" s="211"/>
      <c r="E25" s="182"/>
      <c r="F25" s="211"/>
      <c r="G25" s="391"/>
      <c r="H25" s="198"/>
      <c r="I25" s="181"/>
      <c r="J25" s="214"/>
      <c r="K25" s="182"/>
    </row>
    <row r="26" spans="1:11" ht="14.25">
      <c r="A26" s="374"/>
      <c r="B26" s="210"/>
      <c r="C26" s="216"/>
      <c r="D26" s="211"/>
      <c r="E26" s="182"/>
      <c r="F26" s="211"/>
      <c r="G26" s="391"/>
      <c r="H26" s="198"/>
      <c r="I26" s="181"/>
      <c r="J26" s="214"/>
      <c r="K26" s="182"/>
    </row>
    <row r="27" spans="1:11" ht="14.25">
      <c r="A27" s="374"/>
      <c r="B27" s="210"/>
      <c r="C27" s="216"/>
      <c r="D27" s="211"/>
      <c r="E27" s="182"/>
      <c r="F27" s="211"/>
      <c r="G27" s="391"/>
      <c r="H27" s="198"/>
      <c r="I27" s="181"/>
      <c r="J27" s="214"/>
      <c r="K27" s="182"/>
    </row>
    <row r="28" spans="1:11" ht="14.25">
      <c r="A28" s="374"/>
      <c r="B28" s="210"/>
      <c r="C28" s="216"/>
      <c r="D28" s="211"/>
      <c r="E28" s="182"/>
      <c r="F28" s="211"/>
      <c r="G28" s="391"/>
      <c r="H28" s="198"/>
      <c r="I28" s="181"/>
      <c r="J28" s="214"/>
      <c r="K28" s="182"/>
    </row>
    <row r="29" spans="1:11" ht="14.25">
      <c r="A29" s="374"/>
      <c r="B29" s="210"/>
      <c r="C29" s="216"/>
      <c r="D29" s="211"/>
      <c r="E29" s="182"/>
      <c r="F29" s="211"/>
      <c r="G29" s="391"/>
      <c r="H29" s="198"/>
      <c r="I29" s="181"/>
      <c r="J29" s="214"/>
      <c r="K29" s="182"/>
    </row>
    <row r="30" spans="1:11" ht="14.25">
      <c r="A30" s="374"/>
      <c r="B30" s="210"/>
      <c r="C30" s="216"/>
      <c r="D30" s="211"/>
      <c r="E30" s="182"/>
      <c r="F30" s="211"/>
      <c r="G30" s="391"/>
      <c r="H30" s="198"/>
      <c r="I30" s="181"/>
      <c r="J30" s="214"/>
      <c r="K30" s="182"/>
    </row>
    <row r="31" spans="1:11" ht="14.25">
      <c r="A31" s="374"/>
      <c r="B31" s="210"/>
      <c r="C31" s="216"/>
      <c r="D31" s="211"/>
      <c r="E31" s="182"/>
      <c r="F31" s="211"/>
      <c r="G31" s="391"/>
      <c r="H31" s="198"/>
      <c r="I31" s="181"/>
      <c r="J31" s="214"/>
      <c r="K31" s="182"/>
    </row>
    <row r="32" spans="1:11" ht="14.25">
      <c r="A32" s="374"/>
      <c r="B32" s="210"/>
      <c r="C32" s="216"/>
      <c r="D32" s="211"/>
      <c r="E32" s="182"/>
      <c r="F32" s="211"/>
      <c r="G32" s="391"/>
      <c r="H32" s="198"/>
      <c r="I32" s="181"/>
      <c r="J32" s="214"/>
      <c r="K32" s="182"/>
    </row>
    <row r="33" spans="1:11" ht="14.25">
      <c r="A33" s="374"/>
      <c r="B33" s="210"/>
      <c r="C33" s="216"/>
      <c r="D33" s="211"/>
      <c r="E33" s="182"/>
      <c r="F33" s="211"/>
      <c r="G33" s="391"/>
      <c r="H33" s="198"/>
      <c r="I33" s="181"/>
      <c r="J33" s="214"/>
      <c r="K33" s="182"/>
    </row>
    <row r="34" spans="1:11" ht="14.25">
      <c r="A34" s="374"/>
      <c r="B34" s="210"/>
      <c r="C34" s="216"/>
      <c r="D34" s="211"/>
      <c r="E34" s="182"/>
      <c r="F34" s="211"/>
      <c r="G34" s="391"/>
      <c r="H34" s="198"/>
      <c r="I34" s="181"/>
      <c r="J34" s="214"/>
      <c r="K34" s="182"/>
    </row>
    <row r="35" spans="1:11" ht="14.25">
      <c r="A35" s="374"/>
      <c r="B35" s="210"/>
      <c r="C35" s="216"/>
      <c r="D35" s="211"/>
      <c r="E35" s="182"/>
      <c r="F35" s="211"/>
      <c r="G35" s="391"/>
      <c r="H35" s="198"/>
      <c r="I35" s="181"/>
      <c r="J35" s="214"/>
      <c r="K35" s="182"/>
    </row>
    <row r="36" spans="1:11" ht="14.25">
      <c r="A36" s="374"/>
      <c r="B36" s="210"/>
      <c r="C36" s="216"/>
      <c r="D36" s="211"/>
      <c r="E36" s="182"/>
      <c r="F36" s="211"/>
      <c r="G36" s="391"/>
      <c r="H36" s="198"/>
      <c r="I36" s="181"/>
      <c r="J36" s="214"/>
      <c r="K36" s="182"/>
    </row>
    <row r="37" spans="1:11" ht="14.25">
      <c r="A37" s="374"/>
      <c r="B37" s="210"/>
      <c r="C37" s="216"/>
      <c r="D37" s="211"/>
      <c r="E37" s="182"/>
      <c r="F37" s="211"/>
      <c r="G37" s="391"/>
      <c r="H37" s="198"/>
      <c r="I37" s="181"/>
      <c r="J37" s="214"/>
      <c r="K37" s="182"/>
    </row>
    <row r="38" spans="1:11" ht="14.25">
      <c r="A38" s="374"/>
      <c r="B38" s="210"/>
      <c r="C38" s="216"/>
      <c r="D38" s="211"/>
      <c r="E38" s="182"/>
      <c r="F38" s="211"/>
      <c r="G38" s="391"/>
      <c r="H38" s="198"/>
      <c r="I38" s="181"/>
      <c r="J38" s="214"/>
      <c r="K38" s="182"/>
    </row>
    <row r="39" spans="1:11" ht="14.25">
      <c r="A39" s="374"/>
      <c r="B39" s="210"/>
      <c r="C39" s="216"/>
      <c r="D39" s="211"/>
      <c r="E39" s="182"/>
      <c r="F39" s="211"/>
      <c r="G39" s="391"/>
      <c r="H39" s="198"/>
      <c r="I39" s="181"/>
      <c r="J39" s="214"/>
      <c r="K39" s="182"/>
    </row>
    <row r="40" spans="1:11" ht="14.25">
      <c r="A40" s="374"/>
      <c r="B40" s="210"/>
      <c r="C40" s="216"/>
      <c r="D40" s="211"/>
      <c r="E40" s="182"/>
      <c r="F40" s="211"/>
      <c r="G40" s="391"/>
      <c r="H40" s="198"/>
      <c r="I40" s="181"/>
      <c r="J40" s="214"/>
      <c r="K40" s="182"/>
    </row>
    <row r="41" spans="1:11" ht="14.25">
      <c r="A41" s="374"/>
      <c r="B41" s="210"/>
      <c r="C41" s="216"/>
      <c r="D41" s="211"/>
      <c r="E41" s="182"/>
      <c r="F41" s="211"/>
      <c r="G41" s="391"/>
      <c r="H41" s="198"/>
      <c r="I41" s="181"/>
      <c r="J41" s="214"/>
      <c r="K41" s="182"/>
    </row>
    <row r="42" spans="1:11" ht="15" thickBot="1">
      <c r="A42" s="375"/>
      <c r="B42" s="212"/>
      <c r="C42" s="217"/>
      <c r="D42" s="213"/>
      <c r="E42" s="185"/>
      <c r="F42" s="213"/>
      <c r="G42" s="392"/>
      <c r="H42" s="200"/>
      <c r="I42" s="184"/>
      <c r="J42" s="218"/>
      <c r="K42" s="185"/>
    </row>
    <row r="43" spans="1:11" ht="14.25">
      <c r="A43" s="374"/>
      <c r="B43" s="210"/>
      <c r="C43" s="216"/>
      <c r="D43" s="211"/>
      <c r="E43" s="182"/>
      <c r="F43" s="211"/>
      <c r="G43" s="390"/>
      <c r="H43" s="198"/>
      <c r="I43" s="181"/>
      <c r="J43" s="214"/>
      <c r="K43" s="182"/>
    </row>
    <row r="44" spans="1:11" ht="14.25">
      <c r="A44" s="374"/>
      <c r="B44" s="210"/>
      <c r="C44" s="216"/>
      <c r="D44" s="211"/>
      <c r="E44" s="182"/>
      <c r="F44" s="211"/>
      <c r="G44" s="391"/>
      <c r="H44" s="198"/>
      <c r="I44" s="181"/>
      <c r="J44" s="214"/>
      <c r="K44" s="182"/>
    </row>
    <row r="45" spans="1:11" ht="14.25">
      <c r="A45" s="374"/>
      <c r="B45" s="210"/>
      <c r="C45" s="216"/>
      <c r="D45" s="211"/>
      <c r="E45" s="182"/>
      <c r="F45" s="211"/>
      <c r="G45" s="391"/>
      <c r="H45" s="198"/>
      <c r="I45" s="181"/>
      <c r="J45" s="214"/>
      <c r="K45" s="182"/>
    </row>
    <row r="46" spans="1:11" ht="14.25">
      <c r="A46" s="374"/>
      <c r="B46" s="210"/>
      <c r="C46" s="216"/>
      <c r="D46" s="211"/>
      <c r="E46" s="182"/>
      <c r="F46" s="211"/>
      <c r="G46" s="391"/>
      <c r="H46" s="198"/>
      <c r="I46" s="181"/>
      <c r="J46" s="214"/>
      <c r="K46" s="182"/>
    </row>
    <row r="47" spans="1:11" ht="14.25">
      <c r="A47" s="374"/>
      <c r="B47" s="210"/>
      <c r="C47" s="216"/>
      <c r="D47" s="211"/>
      <c r="E47" s="182"/>
      <c r="F47" s="211"/>
      <c r="G47" s="391"/>
      <c r="H47" s="198"/>
      <c r="I47" s="181"/>
      <c r="J47" s="214"/>
      <c r="K47" s="182"/>
    </row>
    <row r="48" spans="1:11" ht="14.25">
      <c r="A48" s="374"/>
      <c r="B48" s="210"/>
      <c r="C48" s="216"/>
      <c r="D48" s="211"/>
      <c r="E48" s="182"/>
      <c r="F48" s="211"/>
      <c r="G48" s="391"/>
      <c r="H48" s="198"/>
      <c r="I48" s="181"/>
      <c r="J48" s="214"/>
      <c r="K48" s="182"/>
    </row>
    <row r="49" spans="1:11" ht="14.25">
      <c r="A49" s="374"/>
      <c r="B49" s="210"/>
      <c r="C49" s="216"/>
      <c r="D49" s="211"/>
      <c r="E49" s="182"/>
      <c r="F49" s="211"/>
      <c r="G49" s="391"/>
      <c r="H49" s="198"/>
      <c r="I49" s="181"/>
      <c r="J49" s="214"/>
      <c r="K49" s="182"/>
    </row>
    <row r="50" spans="1:11" ht="14.25">
      <c r="A50" s="374"/>
      <c r="B50" s="210"/>
      <c r="C50" s="216"/>
      <c r="D50" s="211"/>
      <c r="E50" s="182"/>
      <c r="F50" s="211"/>
      <c r="G50" s="391"/>
      <c r="H50" s="198"/>
      <c r="I50" s="181"/>
      <c r="J50" s="214"/>
      <c r="K50" s="182"/>
    </row>
    <row r="51" spans="1:11" ht="14.25">
      <c r="A51" s="374"/>
      <c r="B51" s="210"/>
      <c r="C51" s="216"/>
      <c r="D51" s="211"/>
      <c r="E51" s="182"/>
      <c r="F51" s="211"/>
      <c r="G51" s="391"/>
      <c r="H51" s="198"/>
      <c r="I51" s="181"/>
      <c r="J51" s="214"/>
      <c r="K51" s="182"/>
    </row>
    <row r="52" spans="1:11" ht="14.25">
      <c r="A52" s="374"/>
      <c r="B52" s="210"/>
      <c r="C52" s="216"/>
      <c r="D52" s="211"/>
      <c r="E52" s="182"/>
      <c r="F52" s="211"/>
      <c r="G52" s="391"/>
      <c r="H52" s="198"/>
      <c r="I52" s="181"/>
      <c r="J52" s="214"/>
      <c r="K52" s="182"/>
    </row>
    <row r="53" spans="1:11" ht="14.25">
      <c r="A53" s="374"/>
      <c r="B53" s="210"/>
      <c r="C53" s="216"/>
      <c r="D53" s="211"/>
      <c r="E53" s="182"/>
      <c r="F53" s="211"/>
      <c r="G53" s="391"/>
      <c r="H53" s="198"/>
      <c r="I53" s="181"/>
      <c r="J53" s="214"/>
      <c r="K53" s="182"/>
    </row>
    <row r="54" spans="1:11" ht="14.25">
      <c r="A54" s="374"/>
      <c r="B54" s="210"/>
      <c r="C54" s="216"/>
      <c r="D54" s="211"/>
      <c r="E54" s="182"/>
      <c r="F54" s="211"/>
      <c r="G54" s="391"/>
      <c r="H54" s="198"/>
      <c r="I54" s="181"/>
      <c r="J54" s="214"/>
      <c r="K54" s="182"/>
    </row>
    <row r="55" spans="1:11" ht="14.25">
      <c r="A55" s="374"/>
      <c r="B55" s="210"/>
      <c r="C55" s="216"/>
      <c r="D55" s="211"/>
      <c r="E55" s="182"/>
      <c r="F55" s="211"/>
      <c r="G55" s="391"/>
      <c r="H55" s="198"/>
      <c r="I55" s="181"/>
      <c r="J55" s="214"/>
      <c r="K55" s="182"/>
    </row>
    <row r="56" spans="1:11" ht="14.25">
      <c r="A56" s="374"/>
      <c r="B56" s="210"/>
      <c r="C56" s="216"/>
      <c r="D56" s="211"/>
      <c r="E56" s="182"/>
      <c r="F56" s="211"/>
      <c r="G56" s="391"/>
      <c r="H56" s="198"/>
      <c r="I56" s="181"/>
      <c r="J56" s="214"/>
      <c r="K56" s="182"/>
    </row>
    <row r="57" spans="1:11" ht="14.25">
      <c r="A57" s="374"/>
      <c r="B57" s="210"/>
      <c r="C57" s="216"/>
      <c r="D57" s="211"/>
      <c r="E57" s="182"/>
      <c r="F57" s="211"/>
      <c r="G57" s="391"/>
      <c r="H57" s="198"/>
      <c r="I57" s="181"/>
      <c r="J57" s="214"/>
      <c r="K57" s="182"/>
    </row>
    <row r="58" spans="1:11" ht="14.25">
      <c r="A58" s="374"/>
      <c r="B58" s="210"/>
      <c r="C58" s="216"/>
      <c r="D58" s="211"/>
      <c r="E58" s="182"/>
      <c r="F58" s="211"/>
      <c r="G58" s="391"/>
      <c r="H58" s="198"/>
      <c r="I58" s="181"/>
      <c r="J58" s="214"/>
      <c r="K58" s="182"/>
    </row>
    <row r="59" spans="1:11" ht="14.25">
      <c r="A59" s="374"/>
      <c r="B59" s="210"/>
      <c r="C59" s="216"/>
      <c r="D59" s="211"/>
      <c r="E59" s="182"/>
      <c r="F59" s="211"/>
      <c r="G59" s="391"/>
      <c r="H59" s="198"/>
      <c r="I59" s="181"/>
      <c r="J59" s="214"/>
      <c r="K59" s="182"/>
    </row>
    <row r="60" spans="1:11" ht="14.25">
      <c r="A60" s="374"/>
      <c r="B60" s="210"/>
      <c r="C60" s="216"/>
      <c r="D60" s="211"/>
      <c r="E60" s="182"/>
      <c r="F60" s="211"/>
      <c r="G60" s="391"/>
      <c r="H60" s="198"/>
      <c r="I60" s="181"/>
      <c r="J60" s="214"/>
      <c r="K60" s="182"/>
    </row>
    <row r="61" spans="1:11" ht="14.25">
      <c r="A61" s="374"/>
      <c r="B61" s="210"/>
      <c r="C61" s="216"/>
      <c r="D61" s="211"/>
      <c r="E61" s="182"/>
      <c r="F61" s="211"/>
      <c r="G61" s="391"/>
      <c r="H61" s="198"/>
      <c r="I61" s="181"/>
      <c r="J61" s="214"/>
      <c r="K61" s="182"/>
    </row>
    <row r="62" spans="1:11" ht="14.25">
      <c r="A62" s="374"/>
      <c r="B62" s="210"/>
      <c r="C62" s="216"/>
      <c r="D62" s="211"/>
      <c r="E62" s="182"/>
      <c r="F62" s="211"/>
      <c r="G62" s="391"/>
      <c r="H62" s="198"/>
      <c r="I62" s="181"/>
      <c r="J62" s="214"/>
      <c r="K62" s="182"/>
    </row>
    <row r="63" spans="1:11" ht="14.25">
      <c r="A63" s="374"/>
      <c r="B63" s="210"/>
      <c r="C63" s="216"/>
      <c r="D63" s="211"/>
      <c r="E63" s="182"/>
      <c r="F63" s="211"/>
      <c r="G63" s="391"/>
      <c r="H63" s="198"/>
      <c r="I63" s="181"/>
      <c r="J63" s="214"/>
      <c r="K63" s="182"/>
    </row>
    <row r="64" spans="1:11" ht="14.25">
      <c r="A64" s="374"/>
      <c r="B64" s="210"/>
      <c r="C64" s="216"/>
      <c r="D64" s="211"/>
      <c r="E64" s="182"/>
      <c r="F64" s="211"/>
      <c r="G64" s="391"/>
      <c r="H64" s="198"/>
      <c r="I64" s="181"/>
      <c r="J64" s="214"/>
      <c r="K64" s="182"/>
    </row>
    <row r="65" spans="1:11" ht="14.25">
      <c r="A65" s="374"/>
      <c r="B65" s="210"/>
      <c r="C65" s="216"/>
      <c r="D65" s="211"/>
      <c r="E65" s="182"/>
      <c r="F65" s="211"/>
      <c r="G65" s="391"/>
      <c r="H65" s="198"/>
      <c r="I65" s="181"/>
      <c r="J65" s="214"/>
      <c r="K65" s="182"/>
    </row>
    <row r="66" spans="1:11" ht="14.25">
      <c r="A66" s="374"/>
      <c r="B66" s="210"/>
      <c r="C66" s="216"/>
      <c r="D66" s="211"/>
      <c r="E66" s="182"/>
      <c r="F66" s="211"/>
      <c r="G66" s="391"/>
      <c r="H66" s="198"/>
      <c r="I66" s="181"/>
      <c r="J66" s="214"/>
      <c r="K66" s="182"/>
    </row>
    <row r="67" spans="1:11" ht="14.25">
      <c r="A67" s="374"/>
      <c r="B67" s="210"/>
      <c r="C67" s="216"/>
      <c r="D67" s="211"/>
      <c r="E67" s="182"/>
      <c r="F67" s="211"/>
      <c r="G67" s="391"/>
      <c r="H67" s="198"/>
      <c r="I67" s="181"/>
      <c r="J67" s="214"/>
      <c r="K67" s="182"/>
    </row>
    <row r="68" spans="1:11" ht="14.25">
      <c r="A68" s="374"/>
      <c r="B68" s="210"/>
      <c r="C68" s="216"/>
      <c r="D68" s="211"/>
      <c r="E68" s="182"/>
      <c r="F68" s="211"/>
      <c r="G68" s="391"/>
      <c r="H68" s="198"/>
      <c r="I68" s="181"/>
      <c r="J68" s="214"/>
      <c r="K68" s="182"/>
    </row>
    <row r="69" spans="1:11" ht="14.25">
      <c r="A69" s="374"/>
      <c r="B69" s="210"/>
      <c r="C69" s="216"/>
      <c r="D69" s="211"/>
      <c r="E69" s="182"/>
      <c r="F69" s="211"/>
      <c r="G69" s="391"/>
      <c r="H69" s="198"/>
      <c r="I69" s="181"/>
      <c r="J69" s="214"/>
      <c r="K69" s="182"/>
    </row>
    <row r="70" spans="1:11" ht="15" thickBot="1">
      <c r="A70" s="375"/>
      <c r="B70" s="212"/>
      <c r="C70" s="217"/>
      <c r="D70" s="213"/>
      <c r="E70" s="185"/>
      <c r="F70" s="213"/>
      <c r="G70" s="392"/>
      <c r="H70" s="200"/>
      <c r="I70" s="184"/>
      <c r="J70" s="218"/>
      <c r="K70" s="185"/>
    </row>
    <row r="71" spans="1:11" ht="14.25">
      <c r="A71" s="374"/>
      <c r="B71" s="210"/>
      <c r="C71" s="216"/>
      <c r="D71" s="211"/>
      <c r="E71" s="182"/>
      <c r="F71" s="211"/>
      <c r="G71" s="390"/>
      <c r="H71" s="198"/>
      <c r="I71" s="181"/>
      <c r="J71" s="214"/>
      <c r="K71" s="182"/>
    </row>
    <row r="72" spans="1:11" ht="14.25">
      <c r="A72" s="374"/>
      <c r="B72" s="210"/>
      <c r="C72" s="216"/>
      <c r="D72" s="211"/>
      <c r="E72" s="182"/>
      <c r="F72" s="211"/>
      <c r="G72" s="391"/>
      <c r="H72" s="198"/>
      <c r="I72" s="181"/>
      <c r="J72" s="214"/>
      <c r="K72" s="182"/>
    </row>
    <row r="73" spans="1:11" ht="14.25">
      <c r="A73" s="374"/>
      <c r="B73" s="210"/>
      <c r="C73" s="216"/>
      <c r="D73" s="211"/>
      <c r="E73" s="182"/>
      <c r="F73" s="211"/>
      <c r="G73" s="391"/>
      <c r="H73" s="198"/>
      <c r="I73" s="181"/>
      <c r="J73" s="214"/>
      <c r="K73" s="182"/>
    </row>
    <row r="74" spans="1:11" ht="14.25">
      <c r="A74" s="374"/>
      <c r="B74" s="210"/>
      <c r="C74" s="216"/>
      <c r="D74" s="211"/>
      <c r="E74" s="182"/>
      <c r="F74" s="211"/>
      <c r="G74" s="391"/>
      <c r="H74" s="198"/>
      <c r="I74" s="181"/>
      <c r="J74" s="214"/>
      <c r="K74" s="182"/>
    </row>
    <row r="75" spans="1:11" ht="14.25">
      <c r="A75" s="374"/>
      <c r="B75" s="210"/>
      <c r="C75" s="216"/>
      <c r="D75" s="211"/>
      <c r="E75" s="182"/>
      <c r="F75" s="211"/>
      <c r="G75" s="391"/>
      <c r="H75" s="198"/>
      <c r="I75" s="181"/>
      <c r="J75" s="214"/>
      <c r="K75" s="182"/>
    </row>
    <row r="76" spans="1:11" ht="14.25">
      <c r="A76" s="374"/>
      <c r="B76" s="210"/>
      <c r="C76" s="216"/>
      <c r="D76" s="211"/>
      <c r="E76" s="182"/>
      <c r="F76" s="211"/>
      <c r="G76" s="391"/>
      <c r="H76" s="198"/>
      <c r="I76" s="181"/>
      <c r="J76" s="214"/>
      <c r="K76" s="182"/>
    </row>
    <row r="77" spans="1:11" ht="14.25">
      <c r="A77" s="374"/>
      <c r="B77" s="210"/>
      <c r="C77" s="216"/>
      <c r="D77" s="211"/>
      <c r="E77" s="182"/>
      <c r="F77" s="211"/>
      <c r="G77" s="391"/>
      <c r="H77" s="198"/>
      <c r="I77" s="181"/>
      <c r="J77" s="214"/>
      <c r="K77" s="182"/>
    </row>
    <row r="78" spans="1:11" ht="14.25">
      <c r="A78" s="374"/>
      <c r="B78" s="210"/>
      <c r="C78" s="216"/>
      <c r="D78" s="211"/>
      <c r="E78" s="182"/>
      <c r="F78" s="211"/>
      <c r="G78" s="391"/>
      <c r="H78" s="198"/>
      <c r="I78" s="181"/>
      <c r="J78" s="214"/>
      <c r="K78" s="182"/>
    </row>
    <row r="79" spans="1:11" ht="14.25">
      <c r="A79" s="374"/>
      <c r="B79" s="210"/>
      <c r="C79" s="216"/>
      <c r="D79" s="211"/>
      <c r="E79" s="182"/>
      <c r="F79" s="211"/>
      <c r="G79" s="391"/>
      <c r="H79" s="198"/>
      <c r="I79" s="181"/>
      <c r="J79" s="214"/>
      <c r="K79" s="182"/>
    </row>
    <row r="80" spans="1:11" ht="14.25">
      <c r="A80" s="374"/>
      <c r="B80" s="210"/>
      <c r="C80" s="216"/>
      <c r="D80" s="211"/>
      <c r="E80" s="182"/>
      <c r="F80" s="211"/>
      <c r="G80" s="391"/>
      <c r="H80" s="198"/>
      <c r="I80" s="181"/>
      <c r="J80" s="214"/>
      <c r="K80" s="182"/>
    </row>
    <row r="81" spans="1:11" ht="14.25">
      <c r="A81" s="374"/>
      <c r="B81" s="210"/>
      <c r="C81" s="216"/>
      <c r="D81" s="211"/>
      <c r="E81" s="182"/>
      <c r="F81" s="211"/>
      <c r="G81" s="391"/>
      <c r="H81" s="198"/>
      <c r="I81" s="181"/>
      <c r="J81" s="214"/>
      <c r="K81" s="182"/>
    </row>
    <row r="82" spans="1:11" ht="14.25">
      <c r="A82" s="374"/>
      <c r="B82" s="210"/>
      <c r="C82" s="216"/>
      <c r="D82" s="211"/>
      <c r="E82" s="182"/>
      <c r="F82" s="211"/>
      <c r="G82" s="391"/>
      <c r="H82" s="198"/>
      <c r="I82" s="181"/>
      <c r="J82" s="214"/>
      <c r="K82" s="182"/>
    </row>
    <row r="83" spans="1:11" ht="14.25">
      <c r="A83" s="374"/>
      <c r="B83" s="210"/>
      <c r="C83" s="216"/>
      <c r="D83" s="211"/>
      <c r="E83" s="182"/>
      <c r="F83" s="211"/>
      <c r="G83" s="391"/>
      <c r="H83" s="198"/>
      <c r="I83" s="181"/>
      <c r="J83" s="214"/>
      <c r="K83" s="182"/>
    </row>
    <row r="84" spans="1:11" ht="14.25">
      <c r="A84" s="374"/>
      <c r="B84" s="210"/>
      <c r="C84" s="216"/>
      <c r="D84" s="211"/>
      <c r="E84" s="182"/>
      <c r="F84" s="211"/>
      <c r="G84" s="391"/>
      <c r="H84" s="198"/>
      <c r="I84" s="181"/>
      <c r="J84" s="214"/>
      <c r="K84" s="182"/>
    </row>
    <row r="85" spans="1:11" ht="14.25">
      <c r="A85" s="374"/>
      <c r="B85" s="210"/>
      <c r="C85" s="216"/>
      <c r="D85" s="211"/>
      <c r="E85" s="182"/>
      <c r="F85" s="211"/>
      <c r="G85" s="391"/>
      <c r="H85" s="198"/>
      <c r="I85" s="181"/>
      <c r="J85" s="214"/>
      <c r="K85" s="182"/>
    </row>
    <row r="86" spans="1:11" ht="14.25">
      <c r="A86" s="374"/>
      <c r="B86" s="210"/>
      <c r="C86" s="216"/>
      <c r="D86" s="211"/>
      <c r="E86" s="182"/>
      <c r="F86" s="211"/>
      <c r="G86" s="391"/>
      <c r="H86" s="198"/>
      <c r="I86" s="181"/>
      <c r="J86" s="214"/>
      <c r="K86" s="182"/>
    </row>
    <row r="87" spans="1:11" ht="14.25">
      <c r="A87" s="374"/>
      <c r="B87" s="210"/>
      <c r="C87" s="216"/>
      <c r="D87" s="211"/>
      <c r="E87" s="182"/>
      <c r="F87" s="211"/>
      <c r="G87" s="391"/>
      <c r="H87" s="198"/>
      <c r="I87" s="181"/>
      <c r="J87" s="214"/>
      <c r="K87" s="182"/>
    </row>
    <row r="88" spans="1:11" ht="14.25">
      <c r="A88" s="374"/>
      <c r="B88" s="210"/>
      <c r="C88" s="216"/>
      <c r="D88" s="211"/>
      <c r="E88" s="182"/>
      <c r="F88" s="211"/>
      <c r="G88" s="391"/>
      <c r="H88" s="198"/>
      <c r="I88" s="181"/>
      <c r="J88" s="214"/>
      <c r="K88" s="182"/>
    </row>
    <row r="89" spans="1:11" ht="14.25">
      <c r="A89" s="374"/>
      <c r="B89" s="210"/>
      <c r="C89" s="216"/>
      <c r="D89" s="211"/>
      <c r="E89" s="182"/>
      <c r="F89" s="211"/>
      <c r="G89" s="391"/>
      <c r="H89" s="198"/>
      <c r="I89" s="181"/>
      <c r="J89" s="214"/>
      <c r="K89" s="182"/>
    </row>
    <row r="90" spans="1:11" ht="14.25">
      <c r="A90" s="374"/>
      <c r="B90" s="210"/>
      <c r="C90" s="216"/>
      <c r="D90" s="211"/>
      <c r="E90" s="182"/>
      <c r="F90" s="211"/>
      <c r="G90" s="391"/>
      <c r="H90" s="198"/>
      <c r="I90" s="181"/>
      <c r="J90" s="214"/>
      <c r="K90" s="182"/>
    </row>
    <row r="91" spans="1:11" ht="14.25">
      <c r="A91" s="374"/>
      <c r="B91" s="210"/>
      <c r="C91" s="216"/>
      <c r="D91" s="211"/>
      <c r="E91" s="182"/>
      <c r="F91" s="211"/>
      <c r="G91" s="391"/>
      <c r="H91" s="198"/>
      <c r="I91" s="181"/>
      <c r="J91" s="214"/>
      <c r="K91" s="182"/>
    </row>
    <row r="92" spans="1:11" ht="14.25">
      <c r="A92" s="374"/>
      <c r="B92" s="210"/>
      <c r="C92" s="216"/>
      <c r="D92" s="211"/>
      <c r="E92" s="182"/>
      <c r="F92" s="211"/>
      <c r="G92" s="391"/>
      <c r="H92" s="198"/>
      <c r="I92" s="181"/>
      <c r="J92" s="214"/>
      <c r="K92" s="182"/>
    </row>
    <row r="93" spans="1:11" ht="14.25">
      <c r="A93" s="374"/>
      <c r="B93" s="210"/>
      <c r="C93" s="216"/>
      <c r="D93" s="211"/>
      <c r="E93" s="182"/>
      <c r="F93" s="211"/>
      <c r="G93" s="391"/>
      <c r="H93" s="198"/>
      <c r="I93" s="181"/>
      <c r="J93" s="214"/>
      <c r="K93" s="182"/>
    </row>
    <row r="94" spans="1:11" ht="14.25">
      <c r="A94" s="374"/>
      <c r="B94" s="210"/>
      <c r="C94" s="216"/>
      <c r="D94" s="211"/>
      <c r="E94" s="182"/>
      <c r="F94" s="211"/>
      <c r="G94" s="391"/>
      <c r="H94" s="198"/>
      <c r="I94" s="181"/>
      <c r="J94" s="214"/>
      <c r="K94" s="182"/>
    </row>
    <row r="95" spans="1:11" ht="14.25">
      <c r="A95" s="374"/>
      <c r="B95" s="210"/>
      <c r="C95" s="216"/>
      <c r="D95" s="211"/>
      <c r="E95" s="182"/>
      <c r="F95" s="211"/>
      <c r="G95" s="391"/>
      <c r="H95" s="198"/>
      <c r="I95" s="181"/>
      <c r="J95" s="214"/>
      <c r="K95" s="182"/>
    </row>
    <row r="96" spans="1:11" ht="14.25">
      <c r="A96" s="374"/>
      <c r="B96" s="210"/>
      <c r="C96" s="216"/>
      <c r="D96" s="211"/>
      <c r="E96" s="182"/>
      <c r="F96" s="211"/>
      <c r="G96" s="391"/>
      <c r="H96" s="198"/>
      <c r="I96" s="181"/>
      <c r="J96" s="214"/>
      <c r="K96" s="182"/>
    </row>
    <row r="97" spans="1:11" ht="14.25">
      <c r="A97" s="374"/>
      <c r="B97" s="210"/>
      <c r="C97" s="216"/>
      <c r="D97" s="211"/>
      <c r="E97" s="182"/>
      <c r="F97" s="211"/>
      <c r="G97" s="391"/>
      <c r="H97" s="198"/>
      <c r="I97" s="181"/>
      <c r="J97" s="214"/>
      <c r="K97" s="182"/>
    </row>
    <row r="98" spans="1:11" ht="15" thickBot="1">
      <c r="A98" s="375"/>
      <c r="B98" s="212"/>
      <c r="C98" s="217"/>
      <c r="D98" s="213"/>
      <c r="E98" s="185"/>
      <c r="F98" s="213"/>
      <c r="G98" s="392"/>
      <c r="H98" s="200"/>
      <c r="I98" s="184"/>
      <c r="J98" s="218"/>
      <c r="K98" s="185"/>
    </row>
    <row r="99" spans="1:11" ht="14.25">
      <c r="A99" s="374"/>
      <c r="B99" s="210"/>
      <c r="C99" s="216"/>
      <c r="D99" s="211"/>
      <c r="E99" s="182"/>
      <c r="F99" s="211"/>
      <c r="G99" s="390"/>
      <c r="H99" s="198"/>
      <c r="I99" s="181"/>
      <c r="J99" s="214"/>
      <c r="K99" s="182"/>
    </row>
    <row r="100" spans="1:11" ht="14.25">
      <c r="A100" s="374"/>
      <c r="B100" s="210"/>
      <c r="C100" s="216"/>
      <c r="D100" s="211"/>
      <c r="E100" s="182"/>
      <c r="F100" s="211"/>
      <c r="G100" s="391"/>
      <c r="H100" s="198"/>
      <c r="I100" s="181"/>
      <c r="J100" s="214"/>
      <c r="K100" s="182"/>
    </row>
    <row r="101" spans="1:11" ht="14.25">
      <c r="A101" s="374"/>
      <c r="B101" s="210"/>
      <c r="C101" s="216"/>
      <c r="D101" s="211"/>
      <c r="E101" s="182"/>
      <c r="F101" s="211"/>
      <c r="G101" s="391"/>
      <c r="H101" s="198"/>
      <c r="I101" s="181"/>
      <c r="J101" s="214"/>
      <c r="K101" s="182"/>
    </row>
    <row r="102" spans="1:11" ht="14.25">
      <c r="A102" s="374"/>
      <c r="B102" s="210"/>
      <c r="C102" s="216"/>
      <c r="D102" s="211"/>
      <c r="E102" s="182"/>
      <c r="F102" s="211"/>
      <c r="G102" s="391"/>
      <c r="H102" s="198"/>
      <c r="I102" s="181"/>
      <c r="J102" s="214"/>
      <c r="K102" s="182"/>
    </row>
    <row r="103" spans="1:11" ht="14.25">
      <c r="A103" s="374"/>
      <c r="B103" s="210"/>
      <c r="C103" s="216"/>
      <c r="D103" s="211"/>
      <c r="E103" s="182"/>
      <c r="F103" s="211"/>
      <c r="G103" s="391"/>
      <c r="H103" s="198"/>
      <c r="I103" s="181"/>
      <c r="J103" s="214"/>
      <c r="K103" s="182"/>
    </row>
    <row r="104" spans="1:11" ht="14.25">
      <c r="A104" s="374"/>
      <c r="B104" s="210"/>
      <c r="C104" s="216"/>
      <c r="D104" s="211"/>
      <c r="E104" s="182"/>
      <c r="F104" s="211"/>
      <c r="G104" s="391"/>
      <c r="H104" s="198"/>
      <c r="I104" s="181"/>
      <c r="J104" s="214"/>
      <c r="K104" s="182"/>
    </row>
    <row r="105" spans="1:11" ht="14.25">
      <c r="A105" s="374"/>
      <c r="B105" s="210"/>
      <c r="C105" s="216"/>
      <c r="D105" s="211"/>
      <c r="E105" s="182"/>
      <c r="F105" s="211"/>
      <c r="G105" s="391"/>
      <c r="H105" s="198"/>
      <c r="I105" s="181"/>
      <c r="J105" s="214"/>
      <c r="K105" s="182"/>
    </row>
    <row r="106" spans="1:11" ht="14.25">
      <c r="A106" s="374"/>
      <c r="B106" s="210"/>
      <c r="C106" s="216"/>
      <c r="D106" s="211"/>
      <c r="E106" s="182"/>
      <c r="F106" s="211"/>
      <c r="G106" s="391"/>
      <c r="H106" s="198"/>
      <c r="I106" s="181"/>
      <c r="J106" s="214"/>
      <c r="K106" s="182"/>
    </row>
    <row r="107" spans="1:11" ht="14.25">
      <c r="A107" s="374"/>
      <c r="B107" s="210"/>
      <c r="C107" s="216"/>
      <c r="D107" s="211"/>
      <c r="E107" s="182"/>
      <c r="F107" s="211"/>
      <c r="G107" s="391"/>
      <c r="H107" s="198"/>
      <c r="I107" s="181"/>
      <c r="J107" s="214"/>
      <c r="K107" s="182"/>
    </row>
    <row r="108" spans="1:11" ht="14.25">
      <c r="A108" s="374"/>
      <c r="B108" s="210"/>
      <c r="C108" s="216"/>
      <c r="D108" s="211"/>
      <c r="E108" s="182"/>
      <c r="F108" s="211"/>
      <c r="G108" s="391"/>
      <c r="H108" s="198"/>
      <c r="I108" s="181"/>
      <c r="J108" s="214"/>
      <c r="K108" s="182"/>
    </row>
    <row r="109" spans="1:11" ht="14.25">
      <c r="A109" s="374"/>
      <c r="B109" s="210"/>
      <c r="C109" s="216"/>
      <c r="D109" s="211"/>
      <c r="E109" s="182"/>
      <c r="F109" s="211"/>
      <c r="G109" s="391"/>
      <c r="H109" s="198"/>
      <c r="I109" s="181"/>
      <c r="J109" s="214"/>
      <c r="K109" s="182"/>
    </row>
    <row r="110" spans="1:11" ht="14.25">
      <c r="A110" s="374"/>
      <c r="B110" s="210"/>
      <c r="C110" s="216"/>
      <c r="D110" s="211"/>
      <c r="E110" s="182"/>
      <c r="F110" s="211"/>
      <c r="G110" s="391"/>
      <c r="H110" s="198"/>
      <c r="I110" s="181"/>
      <c r="J110" s="214"/>
      <c r="K110" s="182"/>
    </row>
    <row r="111" spans="1:11" ht="14.25">
      <c r="A111" s="374"/>
      <c r="B111" s="210"/>
      <c r="C111" s="216"/>
      <c r="D111" s="211"/>
      <c r="E111" s="182"/>
      <c r="F111" s="211"/>
      <c r="G111" s="391"/>
      <c r="H111" s="198"/>
      <c r="I111" s="181"/>
      <c r="J111" s="214"/>
      <c r="K111" s="182"/>
    </row>
    <row r="112" spans="1:11" ht="14.25">
      <c r="A112" s="374"/>
      <c r="B112" s="210"/>
      <c r="C112" s="216"/>
      <c r="D112" s="211"/>
      <c r="E112" s="182"/>
      <c r="F112" s="211"/>
      <c r="G112" s="391"/>
      <c r="H112" s="198"/>
      <c r="I112" s="181"/>
      <c r="J112" s="214"/>
      <c r="K112" s="182"/>
    </row>
    <row r="113" spans="1:11" ht="14.25">
      <c r="A113" s="374"/>
      <c r="B113" s="210"/>
      <c r="C113" s="216"/>
      <c r="D113" s="211"/>
      <c r="E113" s="182"/>
      <c r="F113" s="211"/>
      <c r="G113" s="391"/>
      <c r="H113" s="198"/>
      <c r="I113" s="181"/>
      <c r="J113" s="214"/>
      <c r="K113" s="182"/>
    </row>
    <row r="114" spans="1:11" ht="14.25">
      <c r="A114" s="374"/>
      <c r="B114" s="210"/>
      <c r="C114" s="216"/>
      <c r="D114" s="211"/>
      <c r="E114" s="182"/>
      <c r="F114" s="211"/>
      <c r="G114" s="391"/>
      <c r="H114" s="198"/>
      <c r="I114" s="181"/>
      <c r="J114" s="214"/>
      <c r="K114" s="182"/>
    </row>
    <row r="115" spans="1:11" ht="14.25">
      <c r="A115" s="374"/>
      <c r="B115" s="210"/>
      <c r="C115" s="216"/>
      <c r="D115" s="211"/>
      <c r="E115" s="182"/>
      <c r="F115" s="211"/>
      <c r="G115" s="391"/>
      <c r="H115" s="198"/>
      <c r="I115" s="181"/>
      <c r="J115" s="214"/>
      <c r="K115" s="182"/>
    </row>
    <row r="116" spans="1:11" ht="14.25">
      <c r="A116" s="374"/>
      <c r="B116" s="210"/>
      <c r="C116" s="216"/>
      <c r="D116" s="211"/>
      <c r="E116" s="182"/>
      <c r="F116" s="211"/>
      <c r="G116" s="391"/>
      <c r="H116" s="198"/>
      <c r="I116" s="181"/>
      <c r="J116" s="214"/>
      <c r="K116" s="182"/>
    </row>
    <row r="117" spans="1:11" ht="14.25">
      <c r="A117" s="374"/>
      <c r="B117" s="210"/>
      <c r="C117" s="216"/>
      <c r="D117" s="211"/>
      <c r="E117" s="182"/>
      <c r="F117" s="211"/>
      <c r="G117" s="391"/>
      <c r="H117" s="198"/>
      <c r="I117" s="181"/>
      <c r="J117" s="214"/>
      <c r="K117" s="182"/>
    </row>
    <row r="118" spans="1:11" ht="14.25">
      <c r="A118" s="374"/>
      <c r="B118" s="210"/>
      <c r="C118" s="216"/>
      <c r="D118" s="211"/>
      <c r="E118" s="182"/>
      <c r="F118" s="211"/>
      <c r="G118" s="391"/>
      <c r="H118" s="198"/>
      <c r="I118" s="181"/>
      <c r="J118" s="214"/>
      <c r="K118" s="182"/>
    </row>
    <row r="119" spans="1:11" ht="14.25">
      <c r="A119" s="374"/>
      <c r="B119" s="210"/>
      <c r="C119" s="216"/>
      <c r="D119" s="211"/>
      <c r="E119" s="182"/>
      <c r="F119" s="211"/>
      <c r="G119" s="391"/>
      <c r="H119" s="198"/>
      <c r="I119" s="181"/>
      <c r="J119" s="214"/>
      <c r="K119" s="182"/>
    </row>
    <row r="120" spans="1:11" ht="14.25">
      <c r="A120" s="374"/>
      <c r="B120" s="210"/>
      <c r="C120" s="216"/>
      <c r="D120" s="211"/>
      <c r="E120" s="182"/>
      <c r="F120" s="211"/>
      <c r="G120" s="391"/>
      <c r="H120" s="198"/>
      <c r="I120" s="181"/>
      <c r="J120" s="214"/>
      <c r="K120" s="182"/>
    </row>
    <row r="121" spans="1:11" ht="14.25">
      <c r="A121" s="374"/>
      <c r="B121" s="210"/>
      <c r="C121" s="216"/>
      <c r="D121" s="211"/>
      <c r="E121" s="182"/>
      <c r="F121" s="211"/>
      <c r="G121" s="391"/>
      <c r="H121" s="198"/>
      <c r="I121" s="181"/>
      <c r="J121" s="214"/>
      <c r="K121" s="182"/>
    </row>
    <row r="122" spans="1:11" ht="14.25">
      <c r="A122" s="374"/>
      <c r="B122" s="210"/>
      <c r="C122" s="216"/>
      <c r="D122" s="211"/>
      <c r="E122" s="182"/>
      <c r="F122" s="211"/>
      <c r="G122" s="391"/>
      <c r="H122" s="198"/>
      <c r="I122" s="181"/>
      <c r="J122" s="214"/>
      <c r="K122" s="182"/>
    </row>
    <row r="123" spans="1:11" ht="14.25">
      <c r="A123" s="374"/>
      <c r="B123" s="210"/>
      <c r="C123" s="216"/>
      <c r="D123" s="211"/>
      <c r="E123" s="182"/>
      <c r="F123" s="211"/>
      <c r="G123" s="391"/>
      <c r="H123" s="198"/>
      <c r="I123" s="181"/>
      <c r="J123" s="214"/>
      <c r="K123" s="182"/>
    </row>
    <row r="124" spans="1:11" ht="14.25">
      <c r="A124" s="374"/>
      <c r="B124" s="210"/>
      <c r="C124" s="216"/>
      <c r="D124" s="211"/>
      <c r="E124" s="182"/>
      <c r="F124" s="211"/>
      <c r="G124" s="391"/>
      <c r="H124" s="198"/>
      <c r="I124" s="181"/>
      <c r="J124" s="214"/>
      <c r="K124" s="182"/>
    </row>
    <row r="125" spans="1:11" ht="14.25">
      <c r="A125" s="374"/>
      <c r="B125" s="210"/>
      <c r="C125" s="216"/>
      <c r="D125" s="211"/>
      <c r="E125" s="182"/>
      <c r="F125" s="211"/>
      <c r="G125" s="391"/>
      <c r="H125" s="198"/>
      <c r="I125" s="181"/>
      <c r="J125" s="214"/>
      <c r="K125" s="182"/>
    </row>
    <row r="126" spans="1:11" ht="15" thickBot="1">
      <c r="A126" s="375"/>
      <c r="B126" s="212"/>
      <c r="C126" s="217"/>
      <c r="D126" s="213"/>
      <c r="E126" s="185"/>
      <c r="F126" s="213"/>
      <c r="G126" s="392"/>
      <c r="H126" s="200"/>
      <c r="I126" s="184"/>
      <c r="J126" s="218"/>
      <c r="K126" s="185"/>
    </row>
    <row r="127" spans="1:11" ht="14.25">
      <c r="A127" s="374"/>
      <c r="B127" s="210"/>
      <c r="C127" s="216"/>
      <c r="D127" s="211"/>
      <c r="E127" s="182"/>
      <c r="F127" s="211"/>
      <c r="G127" s="390"/>
      <c r="H127" s="198"/>
      <c r="I127" s="181"/>
      <c r="J127" s="214"/>
      <c r="K127" s="182"/>
    </row>
    <row r="128" spans="1:11" ht="14.25">
      <c r="A128" s="374"/>
      <c r="B128" s="210"/>
      <c r="C128" s="216"/>
      <c r="D128" s="211"/>
      <c r="E128" s="182"/>
      <c r="F128" s="211"/>
      <c r="G128" s="391"/>
      <c r="H128" s="198"/>
      <c r="I128" s="181"/>
      <c r="J128" s="214"/>
      <c r="K128" s="182"/>
    </row>
    <row r="129" spans="1:11" ht="14.25">
      <c r="A129" s="374"/>
      <c r="B129" s="210"/>
      <c r="C129" s="216"/>
      <c r="D129" s="211"/>
      <c r="E129" s="182"/>
      <c r="F129" s="211"/>
      <c r="G129" s="391"/>
      <c r="H129" s="198"/>
      <c r="I129" s="181"/>
      <c r="J129" s="214"/>
      <c r="K129" s="182"/>
    </row>
    <row r="130" spans="1:11" ht="14.25">
      <c r="A130" s="374"/>
      <c r="B130" s="210"/>
      <c r="C130" s="216"/>
      <c r="D130" s="211"/>
      <c r="E130" s="182"/>
      <c r="F130" s="211"/>
      <c r="G130" s="391"/>
      <c r="H130" s="198"/>
      <c r="I130" s="181"/>
      <c r="J130" s="214"/>
      <c r="K130" s="182"/>
    </row>
    <row r="131" spans="1:11" ht="14.25">
      <c r="A131" s="374"/>
      <c r="B131" s="210"/>
      <c r="C131" s="216"/>
      <c r="D131" s="211"/>
      <c r="E131" s="182"/>
      <c r="F131" s="211"/>
      <c r="G131" s="391"/>
      <c r="H131" s="198"/>
      <c r="I131" s="181"/>
      <c r="J131" s="214"/>
      <c r="K131" s="182"/>
    </row>
    <row r="132" spans="1:11" ht="14.25">
      <c r="A132" s="374"/>
      <c r="B132" s="210"/>
      <c r="C132" s="216"/>
      <c r="D132" s="211"/>
      <c r="E132" s="182"/>
      <c r="F132" s="211"/>
      <c r="G132" s="391"/>
      <c r="H132" s="198"/>
      <c r="I132" s="181"/>
      <c r="J132" s="214"/>
      <c r="K132" s="182"/>
    </row>
    <row r="133" spans="1:11" ht="14.25">
      <c r="A133" s="374"/>
      <c r="B133" s="210"/>
      <c r="C133" s="216"/>
      <c r="D133" s="211"/>
      <c r="E133" s="182"/>
      <c r="F133" s="211"/>
      <c r="G133" s="391"/>
      <c r="H133" s="198"/>
      <c r="I133" s="181"/>
      <c r="J133" s="214"/>
      <c r="K133" s="182"/>
    </row>
    <row r="134" spans="1:11" ht="14.25">
      <c r="A134" s="374"/>
      <c r="B134" s="210"/>
      <c r="C134" s="216"/>
      <c r="D134" s="211"/>
      <c r="E134" s="182"/>
      <c r="F134" s="211"/>
      <c r="G134" s="391"/>
      <c r="H134" s="198"/>
      <c r="I134" s="181"/>
      <c r="J134" s="214"/>
      <c r="K134" s="182"/>
    </row>
    <row r="135" spans="1:11" ht="14.25">
      <c r="A135" s="374"/>
      <c r="B135" s="210"/>
      <c r="C135" s="216"/>
      <c r="D135" s="211"/>
      <c r="E135" s="182"/>
      <c r="F135" s="211"/>
      <c r="G135" s="391"/>
      <c r="H135" s="198"/>
      <c r="I135" s="181"/>
      <c r="J135" s="214"/>
      <c r="K135" s="182"/>
    </row>
    <row r="136" spans="1:11" ht="14.25">
      <c r="A136" s="374"/>
      <c r="B136" s="210"/>
      <c r="C136" s="216"/>
      <c r="D136" s="211"/>
      <c r="E136" s="182"/>
      <c r="F136" s="211"/>
      <c r="G136" s="391"/>
      <c r="H136" s="198"/>
      <c r="I136" s="181"/>
      <c r="J136" s="214"/>
      <c r="K136" s="182"/>
    </row>
    <row r="137" spans="1:11" ht="14.25">
      <c r="A137" s="374"/>
      <c r="B137" s="210"/>
      <c r="C137" s="216"/>
      <c r="D137" s="211"/>
      <c r="E137" s="182"/>
      <c r="F137" s="211"/>
      <c r="G137" s="391"/>
      <c r="H137" s="198"/>
      <c r="I137" s="181"/>
      <c r="J137" s="214"/>
      <c r="K137" s="182"/>
    </row>
    <row r="138" spans="1:11" ht="14.25">
      <c r="A138" s="374"/>
      <c r="B138" s="210"/>
      <c r="C138" s="216"/>
      <c r="D138" s="211"/>
      <c r="E138" s="182"/>
      <c r="F138" s="211"/>
      <c r="G138" s="391"/>
      <c r="H138" s="198"/>
      <c r="I138" s="181"/>
      <c r="J138" s="214"/>
      <c r="K138" s="182"/>
    </row>
    <row r="139" spans="1:11" ht="14.25">
      <c r="A139" s="374"/>
      <c r="B139" s="210"/>
      <c r="C139" s="216"/>
      <c r="D139" s="211"/>
      <c r="E139" s="182"/>
      <c r="F139" s="211"/>
      <c r="G139" s="391"/>
      <c r="H139" s="198"/>
      <c r="I139" s="181"/>
      <c r="J139" s="214"/>
      <c r="K139" s="182"/>
    </row>
    <row r="140" spans="1:11" ht="14.25">
      <c r="A140" s="374"/>
      <c r="B140" s="210"/>
      <c r="C140" s="216"/>
      <c r="D140" s="211"/>
      <c r="E140" s="182"/>
      <c r="F140" s="211"/>
      <c r="G140" s="391"/>
      <c r="H140" s="198"/>
      <c r="I140" s="181"/>
      <c r="J140" s="214"/>
      <c r="K140" s="182"/>
    </row>
    <row r="141" spans="1:11" ht="14.25">
      <c r="A141" s="374"/>
      <c r="B141" s="210"/>
      <c r="C141" s="216"/>
      <c r="D141" s="211"/>
      <c r="E141" s="182"/>
      <c r="F141" s="211"/>
      <c r="G141" s="391"/>
      <c r="H141" s="198"/>
      <c r="I141" s="181"/>
      <c r="J141" s="214"/>
      <c r="K141" s="182"/>
    </row>
    <row r="142" spans="1:11" ht="14.25">
      <c r="A142" s="374"/>
      <c r="B142" s="210"/>
      <c r="C142" s="216"/>
      <c r="D142" s="211"/>
      <c r="E142" s="182"/>
      <c r="F142" s="211"/>
      <c r="G142" s="391"/>
      <c r="H142" s="198"/>
      <c r="I142" s="181"/>
      <c r="J142" s="214"/>
      <c r="K142" s="182"/>
    </row>
    <row r="143" spans="1:11" ht="14.25">
      <c r="A143" s="374"/>
      <c r="B143" s="210"/>
      <c r="C143" s="216"/>
      <c r="D143" s="211"/>
      <c r="E143" s="182"/>
      <c r="F143" s="211"/>
      <c r="G143" s="391"/>
      <c r="H143" s="198"/>
      <c r="I143" s="181"/>
      <c r="J143" s="214"/>
      <c r="K143" s="182"/>
    </row>
    <row r="144" spans="1:11" ht="14.25">
      <c r="A144" s="374"/>
      <c r="B144" s="210"/>
      <c r="C144" s="216"/>
      <c r="D144" s="211"/>
      <c r="E144" s="182"/>
      <c r="F144" s="211"/>
      <c r="G144" s="391"/>
      <c r="H144" s="198"/>
      <c r="I144" s="181"/>
      <c r="J144" s="214"/>
      <c r="K144" s="182"/>
    </row>
    <row r="145" spans="1:11" ht="14.25">
      <c r="A145" s="374"/>
      <c r="B145" s="210"/>
      <c r="C145" s="216"/>
      <c r="D145" s="211"/>
      <c r="E145" s="182"/>
      <c r="F145" s="211"/>
      <c r="G145" s="391"/>
      <c r="H145" s="198"/>
      <c r="I145" s="181"/>
      <c r="J145" s="214"/>
      <c r="K145" s="182"/>
    </row>
    <row r="146" spans="1:11" ht="14.25">
      <c r="A146" s="374"/>
      <c r="B146" s="210"/>
      <c r="C146" s="216"/>
      <c r="D146" s="211"/>
      <c r="E146" s="182"/>
      <c r="F146" s="211"/>
      <c r="G146" s="391"/>
      <c r="H146" s="198"/>
      <c r="I146" s="181"/>
      <c r="J146" s="214"/>
      <c r="K146" s="182"/>
    </row>
    <row r="147" spans="1:11" ht="14.25">
      <c r="A147" s="374"/>
      <c r="B147" s="210"/>
      <c r="C147" s="216"/>
      <c r="D147" s="211"/>
      <c r="E147" s="182"/>
      <c r="F147" s="211"/>
      <c r="G147" s="391"/>
      <c r="H147" s="198"/>
      <c r="I147" s="181"/>
      <c r="J147" s="214"/>
      <c r="K147" s="182"/>
    </row>
    <row r="148" spans="1:11" ht="14.25">
      <c r="A148" s="374"/>
      <c r="B148" s="210"/>
      <c r="C148" s="216"/>
      <c r="D148" s="211"/>
      <c r="E148" s="182"/>
      <c r="F148" s="211"/>
      <c r="G148" s="391"/>
      <c r="H148" s="198"/>
      <c r="I148" s="181"/>
      <c r="J148" s="214"/>
      <c r="K148" s="182"/>
    </row>
    <row r="149" spans="1:11" ht="14.25">
      <c r="A149" s="374"/>
      <c r="B149" s="210"/>
      <c r="C149" s="216"/>
      <c r="D149" s="211"/>
      <c r="E149" s="182"/>
      <c r="F149" s="211"/>
      <c r="G149" s="391"/>
      <c r="H149" s="198"/>
      <c r="I149" s="181"/>
      <c r="J149" s="214"/>
      <c r="K149" s="182"/>
    </row>
    <row r="150" spans="1:11" ht="14.25">
      <c r="A150" s="374"/>
      <c r="B150" s="210"/>
      <c r="C150" s="216"/>
      <c r="D150" s="211"/>
      <c r="E150" s="182"/>
      <c r="F150" s="211"/>
      <c r="G150" s="391"/>
      <c r="H150" s="198"/>
      <c r="I150" s="181"/>
      <c r="J150" s="214"/>
      <c r="K150" s="182"/>
    </row>
    <row r="151" spans="1:11" ht="14.25">
      <c r="A151" s="374"/>
      <c r="B151" s="210"/>
      <c r="C151" s="216"/>
      <c r="D151" s="211"/>
      <c r="E151" s="182"/>
      <c r="F151" s="211"/>
      <c r="G151" s="391"/>
      <c r="H151" s="198"/>
      <c r="I151" s="181"/>
      <c r="J151" s="214"/>
      <c r="K151" s="182"/>
    </row>
    <row r="152" spans="1:11" ht="14.25">
      <c r="A152" s="374"/>
      <c r="B152" s="210"/>
      <c r="C152" s="216"/>
      <c r="D152" s="211"/>
      <c r="E152" s="182"/>
      <c r="F152" s="211"/>
      <c r="G152" s="391"/>
      <c r="H152" s="198"/>
      <c r="I152" s="181"/>
      <c r="J152" s="214"/>
      <c r="K152" s="182"/>
    </row>
    <row r="153" spans="1:11" ht="14.25">
      <c r="A153" s="374"/>
      <c r="B153" s="210"/>
      <c r="C153" s="216"/>
      <c r="D153" s="211"/>
      <c r="E153" s="182"/>
      <c r="F153" s="211"/>
      <c r="G153" s="391"/>
      <c r="H153" s="198"/>
      <c r="I153" s="181"/>
      <c r="J153" s="214"/>
      <c r="K153" s="182"/>
    </row>
    <row r="154" spans="1:11" ht="15" thickBot="1">
      <c r="A154" s="375"/>
      <c r="B154" s="212"/>
      <c r="C154" s="217"/>
      <c r="D154" s="213"/>
      <c r="E154" s="185"/>
      <c r="F154" s="213"/>
      <c r="G154" s="392"/>
      <c r="H154" s="200"/>
      <c r="I154" s="184"/>
      <c r="J154" s="218"/>
      <c r="K154" s="185"/>
    </row>
  </sheetData>
  <sheetProtection password="E355" sheet="1" objects="1" scenarios="1" selectLockedCells="1"/>
  <mergeCells count="23">
    <mergeCell ref="A1:K1"/>
    <mergeCell ref="A5:B5"/>
    <mergeCell ref="C5:E5"/>
    <mergeCell ref="J13:K13"/>
    <mergeCell ref="H13:I13"/>
    <mergeCell ref="C6:E7"/>
    <mergeCell ref="C8:E8"/>
    <mergeCell ref="C9:E9"/>
    <mergeCell ref="G8:H10"/>
    <mergeCell ref="A13:A14"/>
    <mergeCell ref="B13:B14"/>
    <mergeCell ref="I15:I16"/>
    <mergeCell ref="C13:F13"/>
    <mergeCell ref="H15:H16"/>
    <mergeCell ref="A15:G16"/>
    <mergeCell ref="I6:J6"/>
    <mergeCell ref="I8:J10"/>
    <mergeCell ref="A10:B10"/>
    <mergeCell ref="A6:B7"/>
    <mergeCell ref="A8:B8"/>
    <mergeCell ref="A9:B9"/>
    <mergeCell ref="C10:E10"/>
    <mergeCell ref="G6:H6"/>
  </mergeCells>
  <printOptions horizontalCentered="1"/>
  <pageMargins left="0.393700787" right="0.393700787" top="0.590551181102362" bottom="0.5" header="0.38" footer="0.196850393700787"/>
  <pageSetup horizontalDpi="300" verticalDpi="300" orientation="landscape" paperSize="9" scale="75" r:id="rId1"/>
  <headerFooter alignWithMargins="0">
    <oddHeader>&amp;R&amp;P de &amp;N</oddHeader>
  </headerFooter>
</worksheet>
</file>

<file path=xl/worksheets/sheet12.xml><?xml version="1.0" encoding="utf-8"?>
<worksheet xmlns="http://schemas.openxmlformats.org/spreadsheetml/2006/main" xmlns:r="http://schemas.openxmlformats.org/officeDocument/2006/relationships">
  <sheetPr codeName="Hoja10"/>
  <dimension ref="A1:G329"/>
  <sheetViews>
    <sheetView showGridLines="0" view="pageBreakPreview" zoomScale="75" zoomScaleNormal="75" zoomScaleSheetLayoutView="75" workbookViewId="0" topLeftCell="A1">
      <selection activeCell="A1" sqref="A1:G1"/>
    </sheetView>
  </sheetViews>
  <sheetFormatPr defaultColWidth="11.421875" defaultRowHeight="12.75"/>
  <cols>
    <col min="1" max="1" width="11.421875" style="11" customWidth="1"/>
    <col min="2" max="2" width="18.00390625" style="11" customWidth="1"/>
    <col min="3" max="4" width="14.00390625" style="11" customWidth="1"/>
    <col min="5" max="6" width="33.57421875" style="11" customWidth="1"/>
    <col min="7" max="7" width="20.7109375" style="11" customWidth="1"/>
    <col min="8" max="16384" width="11.421875" style="11" customWidth="1"/>
  </cols>
  <sheetData>
    <row r="1" spans="1:7" ht="15">
      <c r="A1" s="477" t="s">
        <v>337</v>
      </c>
      <c r="B1" s="477"/>
      <c r="C1" s="477"/>
      <c r="D1" s="477"/>
      <c r="E1" s="477"/>
      <c r="F1" s="477"/>
      <c r="G1" s="477"/>
    </row>
    <row r="2" spans="1:7" ht="15">
      <c r="A2" s="60"/>
      <c r="B2" s="60"/>
      <c r="C2" s="60"/>
      <c r="D2" s="60"/>
      <c r="E2" s="60"/>
      <c r="F2" s="60"/>
      <c r="G2" s="60"/>
    </row>
    <row r="3" spans="1:7" ht="15" thickBot="1">
      <c r="A3" s="13"/>
      <c r="B3" s="13"/>
      <c r="C3" s="13"/>
      <c r="D3" s="13"/>
      <c r="E3" s="13"/>
      <c r="F3" s="13"/>
      <c r="G3" s="13"/>
    </row>
    <row r="4" spans="1:7" ht="15" customHeight="1" thickBot="1">
      <c r="A4" s="475" t="s">
        <v>276</v>
      </c>
      <c r="B4" s="476"/>
      <c r="C4" s="489">
        <f>IF(Carátula!E7="","",Carátula!E7)</f>
      </c>
      <c r="D4" s="460"/>
      <c r="E4" s="13"/>
      <c r="F4" s="160" t="s">
        <v>15</v>
      </c>
      <c r="G4" s="164" t="s">
        <v>16</v>
      </c>
    </row>
    <row r="5" spans="1:7" ht="43.5" customHeight="1" thickBot="1">
      <c r="A5" s="475" t="s">
        <v>19</v>
      </c>
      <c r="B5" s="476"/>
      <c r="C5" s="459">
        <f>IF(Carátula!E9="","",Carátula!E9)</f>
      </c>
      <c r="D5" s="460"/>
      <c r="E5" s="103"/>
      <c r="F5" s="163"/>
      <c r="G5" s="165">
        <f>IF(Carátula!E17="","",Carátula!E17)</f>
      </c>
    </row>
    <row r="6" spans="1:7" ht="15" customHeight="1" thickBot="1">
      <c r="A6" s="475" t="s">
        <v>20</v>
      </c>
      <c r="B6" s="476"/>
      <c r="C6" s="459">
        <f>IF(Carátula!E10="","",Carátula!E10)</f>
      </c>
      <c r="D6" s="460"/>
      <c r="E6" s="103"/>
      <c r="F6" s="160" t="s">
        <v>17</v>
      </c>
      <c r="G6" s="164" t="s">
        <v>18</v>
      </c>
    </row>
    <row r="7" spans="1:7" ht="21.75" customHeight="1" thickBot="1">
      <c r="A7" s="475" t="s">
        <v>3</v>
      </c>
      <c r="B7" s="476"/>
      <c r="C7" s="459">
        <f>IF(Carátula!E12="","",Carátula!E12)</f>
      </c>
      <c r="D7" s="460"/>
      <c r="E7" s="16"/>
      <c r="F7" s="504">
        <f>IF(Carátula!E15="","",Carátula!E15)</f>
      </c>
      <c r="G7" s="504">
        <f>IF(Carátula!E16="","",Carátula!E16)</f>
      </c>
    </row>
    <row r="8" spans="1:7" ht="21.75" customHeight="1" thickBot="1">
      <c r="A8" s="475" t="s">
        <v>2</v>
      </c>
      <c r="B8" s="476"/>
      <c r="C8" s="459">
        <f>IF(Carátula!E11="","",Carátula!E11)</f>
      </c>
      <c r="D8" s="460"/>
      <c r="E8" s="16"/>
      <c r="F8" s="505"/>
      <c r="G8" s="505"/>
    </row>
    <row r="9" spans="1:7" ht="13.5" customHeight="1">
      <c r="A9" s="381"/>
      <c r="B9" s="96"/>
      <c r="C9" s="381"/>
      <c r="D9" s="85"/>
      <c r="E9" s="381"/>
      <c r="F9" s="96"/>
      <c r="G9" s="96"/>
    </row>
    <row r="10" spans="1:7" ht="15" thickBot="1">
      <c r="A10" s="98"/>
      <c r="B10" s="98"/>
      <c r="C10" s="98"/>
      <c r="D10" s="98"/>
      <c r="E10" s="98"/>
      <c r="F10" s="98"/>
      <c r="G10" s="98"/>
    </row>
    <row r="11" spans="1:7" ht="27.75" customHeight="1" thickBot="1">
      <c r="A11" s="482" t="s">
        <v>82</v>
      </c>
      <c r="B11" s="482" t="s">
        <v>83</v>
      </c>
      <c r="C11" s="555" t="s">
        <v>85</v>
      </c>
      <c r="D11" s="557"/>
      <c r="E11" s="478" t="s">
        <v>93</v>
      </c>
      <c r="F11" s="467"/>
      <c r="G11" s="468"/>
    </row>
    <row r="12" spans="1:7" ht="30.75" thickBot="1">
      <c r="A12" s="483"/>
      <c r="B12" s="483"/>
      <c r="C12" s="478" t="s">
        <v>333</v>
      </c>
      <c r="D12" s="468"/>
      <c r="E12" s="22" t="s">
        <v>59</v>
      </c>
      <c r="F12" s="22" t="s">
        <v>94</v>
      </c>
      <c r="G12" s="80" t="s">
        <v>176</v>
      </c>
    </row>
    <row r="13" spans="1:7" ht="15.75" thickBot="1">
      <c r="A13" s="633" t="s">
        <v>92</v>
      </c>
      <c r="B13" s="634"/>
      <c r="C13" s="634"/>
      <c r="D13" s="634"/>
      <c r="E13" s="634"/>
      <c r="F13" s="635"/>
      <c r="G13" s="246">
        <f>SUM(G14:G307)</f>
        <v>0</v>
      </c>
    </row>
    <row r="14" spans="1:7" ht="14.25">
      <c r="A14" s="378"/>
      <c r="B14" s="201"/>
      <c r="C14" s="638"/>
      <c r="D14" s="639"/>
      <c r="E14" s="219"/>
      <c r="F14" s="186"/>
      <c r="G14" s="197"/>
    </row>
    <row r="15" spans="1:7" ht="14.25">
      <c r="A15" s="378"/>
      <c r="B15" s="201"/>
      <c r="C15" s="636"/>
      <c r="D15" s="637"/>
      <c r="E15" s="219"/>
      <c r="F15" s="180"/>
      <c r="G15" s="197"/>
    </row>
    <row r="16" spans="1:7" ht="14.25">
      <c r="A16" s="378"/>
      <c r="B16" s="201"/>
      <c r="C16" s="636"/>
      <c r="D16" s="637"/>
      <c r="E16" s="219"/>
      <c r="F16" s="180"/>
      <c r="G16" s="197"/>
    </row>
    <row r="17" spans="1:7" ht="14.25">
      <c r="A17" s="378"/>
      <c r="B17" s="201"/>
      <c r="C17" s="636"/>
      <c r="D17" s="637"/>
      <c r="E17" s="219"/>
      <c r="F17" s="180"/>
      <c r="G17" s="197"/>
    </row>
    <row r="18" spans="1:7" ht="14.25">
      <c r="A18" s="378"/>
      <c r="B18" s="201"/>
      <c r="C18" s="636"/>
      <c r="D18" s="637"/>
      <c r="E18" s="219"/>
      <c r="F18" s="180"/>
      <c r="G18" s="197"/>
    </row>
    <row r="19" spans="1:7" ht="14.25">
      <c r="A19" s="378"/>
      <c r="B19" s="201"/>
      <c r="C19" s="636"/>
      <c r="D19" s="637"/>
      <c r="E19" s="219"/>
      <c r="F19" s="180"/>
      <c r="G19" s="197"/>
    </row>
    <row r="20" spans="1:7" ht="14.25">
      <c r="A20" s="378"/>
      <c r="B20" s="201"/>
      <c r="C20" s="636"/>
      <c r="D20" s="637"/>
      <c r="E20" s="219"/>
      <c r="F20" s="180"/>
      <c r="G20" s="197"/>
    </row>
    <row r="21" spans="1:7" ht="14.25">
      <c r="A21" s="378"/>
      <c r="B21" s="201"/>
      <c r="C21" s="636"/>
      <c r="D21" s="637"/>
      <c r="E21" s="219"/>
      <c r="F21" s="180"/>
      <c r="G21" s="197"/>
    </row>
    <row r="22" spans="1:7" ht="14.25">
      <c r="A22" s="378"/>
      <c r="B22" s="201"/>
      <c r="C22" s="636"/>
      <c r="D22" s="637"/>
      <c r="E22" s="219"/>
      <c r="F22" s="180"/>
      <c r="G22" s="197"/>
    </row>
    <row r="23" spans="1:7" ht="14.25">
      <c r="A23" s="378"/>
      <c r="B23" s="201"/>
      <c r="C23" s="636"/>
      <c r="D23" s="637"/>
      <c r="E23" s="219"/>
      <c r="F23" s="180"/>
      <c r="G23" s="197"/>
    </row>
    <row r="24" spans="1:7" ht="14.25">
      <c r="A24" s="378"/>
      <c r="B24" s="201"/>
      <c r="C24" s="636"/>
      <c r="D24" s="637"/>
      <c r="E24" s="219"/>
      <c r="F24" s="180"/>
      <c r="G24" s="197"/>
    </row>
    <row r="25" spans="1:7" ht="14.25">
      <c r="A25" s="378"/>
      <c r="B25" s="201"/>
      <c r="C25" s="636"/>
      <c r="D25" s="637"/>
      <c r="E25" s="219"/>
      <c r="F25" s="180"/>
      <c r="G25" s="197"/>
    </row>
    <row r="26" spans="1:7" ht="14.25">
      <c r="A26" s="378"/>
      <c r="B26" s="201"/>
      <c r="C26" s="636"/>
      <c r="D26" s="637"/>
      <c r="E26" s="219"/>
      <c r="F26" s="180"/>
      <c r="G26" s="197"/>
    </row>
    <row r="27" spans="1:7" ht="14.25">
      <c r="A27" s="378"/>
      <c r="B27" s="201"/>
      <c r="C27" s="636"/>
      <c r="D27" s="637"/>
      <c r="E27" s="219"/>
      <c r="F27" s="180"/>
      <c r="G27" s="197"/>
    </row>
    <row r="28" spans="1:7" ht="14.25">
      <c r="A28" s="378"/>
      <c r="B28" s="201"/>
      <c r="C28" s="636"/>
      <c r="D28" s="637"/>
      <c r="E28" s="219"/>
      <c r="F28" s="180"/>
      <c r="G28" s="197"/>
    </row>
    <row r="29" spans="1:7" ht="14.25">
      <c r="A29" s="378"/>
      <c r="B29" s="201"/>
      <c r="C29" s="636"/>
      <c r="D29" s="637"/>
      <c r="E29" s="219"/>
      <c r="F29" s="180"/>
      <c r="G29" s="197"/>
    </row>
    <row r="30" spans="1:7" ht="14.25">
      <c r="A30" s="378"/>
      <c r="B30" s="201"/>
      <c r="C30" s="636"/>
      <c r="D30" s="637"/>
      <c r="E30" s="219"/>
      <c r="F30" s="180"/>
      <c r="G30" s="197"/>
    </row>
    <row r="31" spans="1:7" ht="14.25">
      <c r="A31" s="378"/>
      <c r="B31" s="201"/>
      <c r="C31" s="636"/>
      <c r="D31" s="637"/>
      <c r="E31" s="219"/>
      <c r="F31" s="180"/>
      <c r="G31" s="197"/>
    </row>
    <row r="32" spans="1:7" ht="14.25">
      <c r="A32" s="378"/>
      <c r="B32" s="201"/>
      <c r="C32" s="636"/>
      <c r="D32" s="637"/>
      <c r="E32" s="219"/>
      <c r="F32" s="180"/>
      <c r="G32" s="197"/>
    </row>
    <row r="33" spans="1:7" ht="14.25">
      <c r="A33" s="378"/>
      <c r="B33" s="201"/>
      <c r="C33" s="636"/>
      <c r="D33" s="637"/>
      <c r="E33" s="219"/>
      <c r="F33" s="180"/>
      <c r="G33" s="197"/>
    </row>
    <row r="34" spans="1:7" ht="14.25">
      <c r="A34" s="378"/>
      <c r="B34" s="201"/>
      <c r="C34" s="636"/>
      <c r="D34" s="637"/>
      <c r="E34" s="219"/>
      <c r="F34" s="180"/>
      <c r="G34" s="197"/>
    </row>
    <row r="35" spans="1:7" ht="14.25">
      <c r="A35" s="378"/>
      <c r="B35" s="201"/>
      <c r="C35" s="636"/>
      <c r="D35" s="637"/>
      <c r="E35" s="219"/>
      <c r="F35" s="180"/>
      <c r="G35" s="197"/>
    </row>
    <row r="36" spans="1:7" ht="14.25">
      <c r="A36" s="378"/>
      <c r="B36" s="201"/>
      <c r="C36" s="636"/>
      <c r="D36" s="637"/>
      <c r="E36" s="219"/>
      <c r="F36" s="180"/>
      <c r="G36" s="197"/>
    </row>
    <row r="37" spans="1:7" ht="14.25">
      <c r="A37" s="378"/>
      <c r="B37" s="201"/>
      <c r="C37" s="636"/>
      <c r="D37" s="637"/>
      <c r="E37" s="219"/>
      <c r="F37" s="180"/>
      <c r="G37" s="197"/>
    </row>
    <row r="38" spans="1:7" ht="14.25">
      <c r="A38" s="378"/>
      <c r="B38" s="201"/>
      <c r="C38" s="636"/>
      <c r="D38" s="637"/>
      <c r="E38" s="219"/>
      <c r="F38" s="180"/>
      <c r="G38" s="197"/>
    </row>
    <row r="39" spans="1:7" ht="14.25">
      <c r="A39" s="378"/>
      <c r="B39" s="201"/>
      <c r="C39" s="636"/>
      <c r="D39" s="637"/>
      <c r="E39" s="219"/>
      <c r="F39" s="180"/>
      <c r="G39" s="197"/>
    </row>
    <row r="40" spans="1:7" ht="14.25">
      <c r="A40" s="378"/>
      <c r="B40" s="201"/>
      <c r="C40" s="636"/>
      <c r="D40" s="637"/>
      <c r="E40" s="219"/>
      <c r="F40" s="180"/>
      <c r="G40" s="197"/>
    </row>
    <row r="41" spans="1:7" ht="14.25">
      <c r="A41" s="378"/>
      <c r="B41" s="201"/>
      <c r="C41" s="636"/>
      <c r="D41" s="637"/>
      <c r="E41" s="219"/>
      <c r="F41" s="180"/>
      <c r="G41" s="197"/>
    </row>
    <row r="42" spans="1:7" ht="14.25">
      <c r="A42" s="378"/>
      <c r="B42" s="201"/>
      <c r="C42" s="636"/>
      <c r="D42" s="637"/>
      <c r="E42" s="219"/>
      <c r="F42" s="180"/>
      <c r="G42" s="197"/>
    </row>
    <row r="43" spans="1:7" ht="14.25">
      <c r="A43" s="378"/>
      <c r="B43" s="201"/>
      <c r="C43" s="636"/>
      <c r="D43" s="637"/>
      <c r="E43" s="219"/>
      <c r="F43" s="180"/>
      <c r="G43" s="197"/>
    </row>
    <row r="44" spans="1:7" ht="14.25">
      <c r="A44" s="378"/>
      <c r="B44" s="201"/>
      <c r="C44" s="636"/>
      <c r="D44" s="637"/>
      <c r="E44" s="219"/>
      <c r="F44" s="180"/>
      <c r="G44" s="197"/>
    </row>
    <row r="45" spans="1:7" ht="14.25">
      <c r="A45" s="378"/>
      <c r="B45" s="201"/>
      <c r="C45" s="636"/>
      <c r="D45" s="637"/>
      <c r="E45" s="219"/>
      <c r="F45" s="180"/>
      <c r="G45" s="197"/>
    </row>
    <row r="46" spans="1:7" ht="14.25">
      <c r="A46" s="378"/>
      <c r="B46" s="201"/>
      <c r="C46" s="636"/>
      <c r="D46" s="637"/>
      <c r="E46" s="219"/>
      <c r="F46" s="180"/>
      <c r="G46" s="197"/>
    </row>
    <row r="47" spans="1:7" ht="14.25">
      <c r="A47" s="378"/>
      <c r="B47" s="201"/>
      <c r="C47" s="636"/>
      <c r="D47" s="637"/>
      <c r="E47" s="219"/>
      <c r="F47" s="180"/>
      <c r="G47" s="197"/>
    </row>
    <row r="48" spans="1:7" ht="14.25">
      <c r="A48" s="378"/>
      <c r="B48" s="201"/>
      <c r="C48" s="636"/>
      <c r="D48" s="637"/>
      <c r="E48" s="219"/>
      <c r="F48" s="180"/>
      <c r="G48" s="197"/>
    </row>
    <row r="49" spans="1:7" ht="14.25">
      <c r="A49" s="378"/>
      <c r="B49" s="201"/>
      <c r="C49" s="636"/>
      <c r="D49" s="637"/>
      <c r="E49" s="219"/>
      <c r="F49" s="180"/>
      <c r="G49" s="197"/>
    </row>
    <row r="50" spans="1:7" ht="14.25">
      <c r="A50" s="378"/>
      <c r="B50" s="201"/>
      <c r="C50" s="636"/>
      <c r="D50" s="637"/>
      <c r="E50" s="219"/>
      <c r="F50" s="180"/>
      <c r="G50" s="197"/>
    </row>
    <row r="51" spans="1:7" ht="14.25">
      <c r="A51" s="378"/>
      <c r="B51" s="201"/>
      <c r="C51" s="636"/>
      <c r="D51" s="637"/>
      <c r="E51" s="219"/>
      <c r="F51" s="180"/>
      <c r="G51" s="197"/>
    </row>
    <row r="52" spans="1:7" ht="14.25">
      <c r="A52" s="378"/>
      <c r="B52" s="201"/>
      <c r="C52" s="636"/>
      <c r="D52" s="637"/>
      <c r="E52" s="219"/>
      <c r="F52" s="180"/>
      <c r="G52" s="197"/>
    </row>
    <row r="53" spans="1:7" ht="14.25">
      <c r="A53" s="378"/>
      <c r="B53" s="201"/>
      <c r="C53" s="636"/>
      <c r="D53" s="637"/>
      <c r="E53" s="219"/>
      <c r="F53" s="180"/>
      <c r="G53" s="197"/>
    </row>
    <row r="54" spans="1:7" ht="14.25">
      <c r="A54" s="378"/>
      <c r="B54" s="201"/>
      <c r="C54" s="636"/>
      <c r="D54" s="637"/>
      <c r="E54" s="219"/>
      <c r="F54" s="180"/>
      <c r="G54" s="197"/>
    </row>
    <row r="55" spans="1:7" ht="14.25">
      <c r="A55" s="378"/>
      <c r="B55" s="201"/>
      <c r="C55" s="636"/>
      <c r="D55" s="637"/>
      <c r="E55" s="219"/>
      <c r="F55" s="180"/>
      <c r="G55" s="197"/>
    </row>
    <row r="56" spans="1:7" ht="14.25">
      <c r="A56" s="378"/>
      <c r="B56" s="201"/>
      <c r="C56" s="636"/>
      <c r="D56" s="637"/>
      <c r="E56" s="219"/>
      <c r="F56" s="180"/>
      <c r="G56" s="197"/>
    </row>
    <row r="57" spans="1:7" ht="14.25">
      <c r="A57" s="378"/>
      <c r="B57" s="201"/>
      <c r="C57" s="636"/>
      <c r="D57" s="637"/>
      <c r="E57" s="219"/>
      <c r="F57" s="180"/>
      <c r="G57" s="197"/>
    </row>
    <row r="58" spans="1:7" ht="14.25">
      <c r="A58" s="378"/>
      <c r="B58" s="201"/>
      <c r="C58" s="636"/>
      <c r="D58" s="637"/>
      <c r="E58" s="219"/>
      <c r="F58" s="180"/>
      <c r="G58" s="197"/>
    </row>
    <row r="59" spans="1:7" ht="14.25">
      <c r="A59" s="378"/>
      <c r="B59" s="201"/>
      <c r="C59" s="636"/>
      <c r="D59" s="637"/>
      <c r="E59" s="219"/>
      <c r="F59" s="180"/>
      <c r="G59" s="197"/>
    </row>
    <row r="60" spans="1:7" ht="14.25">
      <c r="A60" s="378"/>
      <c r="B60" s="201"/>
      <c r="C60" s="636"/>
      <c r="D60" s="637"/>
      <c r="E60" s="219"/>
      <c r="F60" s="180"/>
      <c r="G60" s="197"/>
    </row>
    <row r="61" spans="1:7" ht="14.25">
      <c r="A61" s="378"/>
      <c r="B61" s="201"/>
      <c r="C61" s="636"/>
      <c r="D61" s="637"/>
      <c r="E61" s="219"/>
      <c r="F61" s="180"/>
      <c r="G61" s="197"/>
    </row>
    <row r="62" spans="1:7" ht="14.25">
      <c r="A62" s="378"/>
      <c r="B62" s="201"/>
      <c r="C62" s="636"/>
      <c r="D62" s="637"/>
      <c r="E62" s="219"/>
      <c r="F62" s="180"/>
      <c r="G62" s="197"/>
    </row>
    <row r="63" spans="1:7" ht="14.25">
      <c r="A63" s="378"/>
      <c r="B63" s="201"/>
      <c r="C63" s="636"/>
      <c r="D63" s="637"/>
      <c r="E63" s="219"/>
      <c r="F63" s="180"/>
      <c r="G63" s="197"/>
    </row>
    <row r="64" spans="1:7" ht="14.25">
      <c r="A64" s="378"/>
      <c r="B64" s="201"/>
      <c r="C64" s="636"/>
      <c r="D64" s="637"/>
      <c r="E64" s="219"/>
      <c r="F64" s="180"/>
      <c r="G64" s="197"/>
    </row>
    <row r="65" spans="1:7" ht="14.25">
      <c r="A65" s="378"/>
      <c r="B65" s="201"/>
      <c r="C65" s="636"/>
      <c r="D65" s="637"/>
      <c r="E65" s="219"/>
      <c r="F65" s="180"/>
      <c r="G65" s="197"/>
    </row>
    <row r="66" spans="1:7" ht="14.25">
      <c r="A66" s="378"/>
      <c r="B66" s="201"/>
      <c r="C66" s="636"/>
      <c r="D66" s="637"/>
      <c r="E66" s="219"/>
      <c r="F66" s="180"/>
      <c r="G66" s="197"/>
    </row>
    <row r="67" spans="1:7" ht="14.25">
      <c r="A67" s="378"/>
      <c r="B67" s="201"/>
      <c r="C67" s="636"/>
      <c r="D67" s="637"/>
      <c r="E67" s="219"/>
      <c r="F67" s="180"/>
      <c r="G67" s="197"/>
    </row>
    <row r="68" spans="1:7" ht="14.25">
      <c r="A68" s="378"/>
      <c r="B68" s="201"/>
      <c r="C68" s="636"/>
      <c r="D68" s="637"/>
      <c r="E68" s="219"/>
      <c r="F68" s="180"/>
      <c r="G68" s="197"/>
    </row>
    <row r="69" spans="1:7" ht="14.25">
      <c r="A69" s="378"/>
      <c r="B69" s="201"/>
      <c r="C69" s="636"/>
      <c r="D69" s="637"/>
      <c r="E69" s="219"/>
      <c r="F69" s="180"/>
      <c r="G69" s="197"/>
    </row>
    <row r="70" spans="1:7" ht="14.25">
      <c r="A70" s="378"/>
      <c r="B70" s="201"/>
      <c r="C70" s="636"/>
      <c r="D70" s="637"/>
      <c r="E70" s="219"/>
      <c r="F70" s="180"/>
      <c r="G70" s="197"/>
    </row>
    <row r="71" spans="1:7" ht="15" thickBot="1">
      <c r="A71" s="379"/>
      <c r="B71" s="202"/>
      <c r="C71" s="640"/>
      <c r="D71" s="641"/>
      <c r="E71" s="222"/>
      <c r="F71" s="183"/>
      <c r="G71" s="199"/>
    </row>
    <row r="72" spans="1:7" ht="14.25">
      <c r="A72" s="378"/>
      <c r="B72" s="201"/>
      <c r="C72" s="638"/>
      <c r="D72" s="639"/>
      <c r="E72" s="219"/>
      <c r="F72" s="180"/>
      <c r="G72" s="197"/>
    </row>
    <row r="73" spans="1:7" ht="14.25">
      <c r="A73" s="378"/>
      <c r="B73" s="201"/>
      <c r="C73" s="636"/>
      <c r="D73" s="637"/>
      <c r="E73" s="219"/>
      <c r="F73" s="180"/>
      <c r="G73" s="197"/>
    </row>
    <row r="74" spans="1:7" ht="14.25">
      <c r="A74" s="378"/>
      <c r="B74" s="201"/>
      <c r="C74" s="636"/>
      <c r="D74" s="637"/>
      <c r="E74" s="219"/>
      <c r="F74" s="180"/>
      <c r="G74" s="197"/>
    </row>
    <row r="75" spans="1:7" ht="14.25">
      <c r="A75" s="378"/>
      <c r="B75" s="201"/>
      <c r="C75" s="636"/>
      <c r="D75" s="637"/>
      <c r="E75" s="219"/>
      <c r="F75" s="180"/>
      <c r="G75" s="197"/>
    </row>
    <row r="76" spans="1:7" ht="14.25">
      <c r="A76" s="378"/>
      <c r="B76" s="201"/>
      <c r="C76" s="636"/>
      <c r="D76" s="637"/>
      <c r="E76" s="219"/>
      <c r="F76" s="180"/>
      <c r="G76" s="197"/>
    </row>
    <row r="77" spans="1:7" ht="14.25">
      <c r="A77" s="378"/>
      <c r="B77" s="201"/>
      <c r="C77" s="636"/>
      <c r="D77" s="637"/>
      <c r="E77" s="219"/>
      <c r="F77" s="180"/>
      <c r="G77" s="197"/>
    </row>
    <row r="78" spans="1:7" ht="14.25">
      <c r="A78" s="378"/>
      <c r="B78" s="201"/>
      <c r="C78" s="636"/>
      <c r="D78" s="637"/>
      <c r="E78" s="219"/>
      <c r="F78" s="180"/>
      <c r="G78" s="197"/>
    </row>
    <row r="79" spans="1:7" ht="14.25">
      <c r="A79" s="378"/>
      <c r="B79" s="201"/>
      <c r="C79" s="636"/>
      <c r="D79" s="637"/>
      <c r="E79" s="219"/>
      <c r="F79" s="180"/>
      <c r="G79" s="197"/>
    </row>
    <row r="80" spans="1:7" ht="14.25">
      <c r="A80" s="378"/>
      <c r="B80" s="201"/>
      <c r="C80" s="636"/>
      <c r="D80" s="637"/>
      <c r="E80" s="219"/>
      <c r="F80" s="180"/>
      <c r="G80" s="197"/>
    </row>
    <row r="81" spans="1:7" ht="14.25">
      <c r="A81" s="378"/>
      <c r="B81" s="201"/>
      <c r="C81" s="636"/>
      <c r="D81" s="637"/>
      <c r="E81" s="219"/>
      <c r="F81" s="180"/>
      <c r="G81" s="197"/>
    </row>
    <row r="82" spans="1:7" ht="14.25">
      <c r="A82" s="378"/>
      <c r="B82" s="201"/>
      <c r="C82" s="636"/>
      <c r="D82" s="637"/>
      <c r="E82" s="219"/>
      <c r="F82" s="180"/>
      <c r="G82" s="197"/>
    </row>
    <row r="83" spans="1:7" ht="14.25">
      <c r="A83" s="378"/>
      <c r="B83" s="201"/>
      <c r="C83" s="636"/>
      <c r="D83" s="637"/>
      <c r="E83" s="219"/>
      <c r="F83" s="180"/>
      <c r="G83" s="197"/>
    </row>
    <row r="84" spans="1:7" ht="14.25">
      <c r="A84" s="378"/>
      <c r="B84" s="201"/>
      <c r="C84" s="636"/>
      <c r="D84" s="637"/>
      <c r="E84" s="219"/>
      <c r="F84" s="180"/>
      <c r="G84" s="197"/>
    </row>
    <row r="85" spans="1:7" ht="14.25">
      <c r="A85" s="378"/>
      <c r="B85" s="201"/>
      <c r="C85" s="636"/>
      <c r="D85" s="637"/>
      <c r="E85" s="219"/>
      <c r="F85" s="180"/>
      <c r="G85" s="197"/>
    </row>
    <row r="86" spans="1:7" ht="14.25">
      <c r="A86" s="378"/>
      <c r="B86" s="201"/>
      <c r="C86" s="636"/>
      <c r="D86" s="637"/>
      <c r="E86" s="219"/>
      <c r="F86" s="180"/>
      <c r="G86" s="197"/>
    </row>
    <row r="87" spans="1:7" ht="14.25">
      <c r="A87" s="378"/>
      <c r="B87" s="201"/>
      <c r="C87" s="636"/>
      <c r="D87" s="637"/>
      <c r="E87" s="219"/>
      <c r="F87" s="180"/>
      <c r="G87" s="197"/>
    </row>
    <row r="88" spans="1:7" ht="14.25">
      <c r="A88" s="378"/>
      <c r="B88" s="201"/>
      <c r="C88" s="636"/>
      <c r="D88" s="637"/>
      <c r="E88" s="219"/>
      <c r="F88" s="180"/>
      <c r="G88" s="197"/>
    </row>
    <row r="89" spans="1:7" ht="14.25">
      <c r="A89" s="378"/>
      <c r="B89" s="201"/>
      <c r="C89" s="636"/>
      <c r="D89" s="637"/>
      <c r="E89" s="219"/>
      <c r="F89" s="180"/>
      <c r="G89" s="197"/>
    </row>
    <row r="90" spans="1:7" ht="14.25">
      <c r="A90" s="378"/>
      <c r="B90" s="201"/>
      <c r="C90" s="636"/>
      <c r="D90" s="637"/>
      <c r="E90" s="219"/>
      <c r="F90" s="180"/>
      <c r="G90" s="197"/>
    </row>
    <row r="91" spans="1:7" ht="14.25">
      <c r="A91" s="378"/>
      <c r="B91" s="201"/>
      <c r="C91" s="636"/>
      <c r="D91" s="637"/>
      <c r="E91" s="219"/>
      <c r="F91" s="180"/>
      <c r="G91" s="197"/>
    </row>
    <row r="92" spans="1:7" ht="14.25">
      <c r="A92" s="378"/>
      <c r="B92" s="201"/>
      <c r="C92" s="636"/>
      <c r="D92" s="637"/>
      <c r="E92" s="219"/>
      <c r="F92" s="180"/>
      <c r="G92" s="197"/>
    </row>
    <row r="93" spans="1:7" ht="14.25">
      <c r="A93" s="378"/>
      <c r="B93" s="201"/>
      <c r="C93" s="636"/>
      <c r="D93" s="637"/>
      <c r="E93" s="219"/>
      <c r="F93" s="180"/>
      <c r="G93" s="197"/>
    </row>
    <row r="94" spans="1:7" ht="14.25">
      <c r="A94" s="378"/>
      <c r="B94" s="201"/>
      <c r="C94" s="636"/>
      <c r="D94" s="637"/>
      <c r="E94" s="219"/>
      <c r="F94" s="180"/>
      <c r="G94" s="197"/>
    </row>
    <row r="95" spans="1:7" ht="14.25">
      <c r="A95" s="378"/>
      <c r="B95" s="201"/>
      <c r="C95" s="636"/>
      <c r="D95" s="637"/>
      <c r="E95" s="219"/>
      <c r="F95" s="180"/>
      <c r="G95" s="197"/>
    </row>
    <row r="96" spans="1:7" ht="14.25">
      <c r="A96" s="378"/>
      <c r="B96" s="201"/>
      <c r="C96" s="636"/>
      <c r="D96" s="637"/>
      <c r="E96" s="219"/>
      <c r="F96" s="180"/>
      <c r="G96" s="197"/>
    </row>
    <row r="97" spans="1:7" ht="14.25">
      <c r="A97" s="378"/>
      <c r="B97" s="201"/>
      <c r="C97" s="636"/>
      <c r="D97" s="637"/>
      <c r="E97" s="219"/>
      <c r="F97" s="180"/>
      <c r="G97" s="197"/>
    </row>
    <row r="98" spans="1:7" ht="14.25">
      <c r="A98" s="378"/>
      <c r="B98" s="201"/>
      <c r="C98" s="636"/>
      <c r="D98" s="637"/>
      <c r="E98" s="219"/>
      <c r="F98" s="180"/>
      <c r="G98" s="197"/>
    </row>
    <row r="99" spans="1:7" ht="14.25">
      <c r="A99" s="378"/>
      <c r="B99" s="201"/>
      <c r="C99" s="636"/>
      <c r="D99" s="637"/>
      <c r="E99" s="219"/>
      <c r="F99" s="180"/>
      <c r="G99" s="197"/>
    </row>
    <row r="100" spans="1:7" ht="14.25">
      <c r="A100" s="378"/>
      <c r="B100" s="201"/>
      <c r="C100" s="636"/>
      <c r="D100" s="637"/>
      <c r="E100" s="219"/>
      <c r="F100" s="180"/>
      <c r="G100" s="197"/>
    </row>
    <row r="101" spans="1:7" ht="14.25">
      <c r="A101" s="378"/>
      <c r="B101" s="201"/>
      <c r="C101" s="636"/>
      <c r="D101" s="637"/>
      <c r="E101" s="219"/>
      <c r="F101" s="180"/>
      <c r="G101" s="197"/>
    </row>
    <row r="102" spans="1:7" ht="14.25">
      <c r="A102" s="378"/>
      <c r="B102" s="201"/>
      <c r="C102" s="636"/>
      <c r="D102" s="637"/>
      <c r="E102" s="219"/>
      <c r="F102" s="180"/>
      <c r="G102" s="197"/>
    </row>
    <row r="103" spans="1:7" ht="14.25">
      <c r="A103" s="378"/>
      <c r="B103" s="201"/>
      <c r="C103" s="636"/>
      <c r="D103" s="637"/>
      <c r="E103" s="219"/>
      <c r="F103" s="180"/>
      <c r="G103" s="197"/>
    </row>
    <row r="104" spans="1:7" ht="14.25">
      <c r="A104" s="378"/>
      <c r="B104" s="201"/>
      <c r="C104" s="636"/>
      <c r="D104" s="637"/>
      <c r="E104" s="219"/>
      <c r="F104" s="180"/>
      <c r="G104" s="197"/>
    </row>
    <row r="105" spans="1:7" ht="14.25">
      <c r="A105" s="378"/>
      <c r="B105" s="201"/>
      <c r="C105" s="636"/>
      <c r="D105" s="637"/>
      <c r="E105" s="219"/>
      <c r="F105" s="180"/>
      <c r="G105" s="197"/>
    </row>
    <row r="106" spans="1:7" ht="14.25">
      <c r="A106" s="378"/>
      <c r="B106" s="201"/>
      <c r="C106" s="636"/>
      <c r="D106" s="637"/>
      <c r="E106" s="219"/>
      <c r="F106" s="180"/>
      <c r="G106" s="197"/>
    </row>
    <row r="107" spans="1:7" ht="14.25">
      <c r="A107" s="378"/>
      <c r="B107" s="201"/>
      <c r="C107" s="636"/>
      <c r="D107" s="637"/>
      <c r="E107" s="219"/>
      <c r="F107" s="180"/>
      <c r="G107" s="197"/>
    </row>
    <row r="108" spans="1:7" ht="14.25">
      <c r="A108" s="378"/>
      <c r="B108" s="201"/>
      <c r="C108" s="636"/>
      <c r="D108" s="637"/>
      <c r="E108" s="219"/>
      <c r="F108" s="180"/>
      <c r="G108" s="197"/>
    </row>
    <row r="109" spans="1:7" ht="14.25">
      <c r="A109" s="378"/>
      <c r="B109" s="201"/>
      <c r="C109" s="636"/>
      <c r="D109" s="637"/>
      <c r="E109" s="219"/>
      <c r="F109" s="180"/>
      <c r="G109" s="197"/>
    </row>
    <row r="110" spans="1:7" ht="14.25">
      <c r="A110" s="378"/>
      <c r="B110" s="201"/>
      <c r="C110" s="636"/>
      <c r="D110" s="637"/>
      <c r="E110" s="219"/>
      <c r="F110" s="180"/>
      <c r="G110" s="197"/>
    </row>
    <row r="111" spans="1:7" ht="14.25">
      <c r="A111" s="378"/>
      <c r="B111" s="201"/>
      <c r="C111" s="636"/>
      <c r="D111" s="637"/>
      <c r="E111" s="219"/>
      <c r="F111" s="180"/>
      <c r="G111" s="197"/>
    </row>
    <row r="112" spans="1:7" ht="14.25">
      <c r="A112" s="378"/>
      <c r="B112" s="201"/>
      <c r="C112" s="636"/>
      <c r="D112" s="637"/>
      <c r="E112" s="219"/>
      <c r="F112" s="180"/>
      <c r="G112" s="197"/>
    </row>
    <row r="113" spans="1:7" ht="14.25">
      <c r="A113" s="378"/>
      <c r="B113" s="201"/>
      <c r="C113" s="636"/>
      <c r="D113" s="637"/>
      <c r="E113" s="219"/>
      <c r="F113" s="180"/>
      <c r="G113" s="197"/>
    </row>
    <row r="114" spans="1:7" ht="14.25">
      <c r="A114" s="378"/>
      <c r="B114" s="201"/>
      <c r="C114" s="636"/>
      <c r="D114" s="637"/>
      <c r="E114" s="219"/>
      <c r="F114" s="180"/>
      <c r="G114" s="197"/>
    </row>
    <row r="115" spans="1:7" ht="14.25">
      <c r="A115" s="378"/>
      <c r="B115" s="201"/>
      <c r="C115" s="636"/>
      <c r="D115" s="637"/>
      <c r="E115" s="219"/>
      <c r="F115" s="180"/>
      <c r="G115" s="197"/>
    </row>
    <row r="116" spans="1:7" ht="14.25">
      <c r="A116" s="378"/>
      <c r="B116" s="201"/>
      <c r="C116" s="636"/>
      <c r="D116" s="637"/>
      <c r="E116" s="219"/>
      <c r="F116" s="180"/>
      <c r="G116" s="197"/>
    </row>
    <row r="117" spans="1:7" ht="14.25">
      <c r="A117" s="378"/>
      <c r="B117" s="201"/>
      <c r="C117" s="636"/>
      <c r="D117" s="637"/>
      <c r="E117" s="219"/>
      <c r="F117" s="180"/>
      <c r="G117" s="197"/>
    </row>
    <row r="118" spans="1:7" ht="14.25">
      <c r="A118" s="378"/>
      <c r="B118" s="201"/>
      <c r="C118" s="636"/>
      <c r="D118" s="637"/>
      <c r="E118" s="219"/>
      <c r="F118" s="180"/>
      <c r="G118" s="197"/>
    </row>
    <row r="119" spans="1:7" ht="14.25">
      <c r="A119" s="378"/>
      <c r="B119" s="201"/>
      <c r="C119" s="636"/>
      <c r="D119" s="637"/>
      <c r="E119" s="219"/>
      <c r="F119" s="180"/>
      <c r="G119" s="197"/>
    </row>
    <row r="120" spans="1:7" ht="14.25">
      <c r="A120" s="378"/>
      <c r="B120" s="201"/>
      <c r="C120" s="636"/>
      <c r="D120" s="637"/>
      <c r="E120" s="219"/>
      <c r="F120" s="180"/>
      <c r="G120" s="197"/>
    </row>
    <row r="121" spans="1:7" ht="14.25">
      <c r="A121" s="378"/>
      <c r="B121" s="201"/>
      <c r="C121" s="636"/>
      <c r="D121" s="637"/>
      <c r="E121" s="219"/>
      <c r="F121" s="180"/>
      <c r="G121" s="197"/>
    </row>
    <row r="122" spans="1:7" ht="14.25">
      <c r="A122" s="378"/>
      <c r="B122" s="201"/>
      <c r="C122" s="636"/>
      <c r="D122" s="637"/>
      <c r="E122" s="219"/>
      <c r="F122" s="180"/>
      <c r="G122" s="197"/>
    </row>
    <row r="123" spans="1:7" ht="14.25">
      <c r="A123" s="378"/>
      <c r="B123" s="201"/>
      <c r="C123" s="636"/>
      <c r="D123" s="637"/>
      <c r="E123" s="219"/>
      <c r="F123" s="180"/>
      <c r="G123" s="197"/>
    </row>
    <row r="124" spans="1:7" ht="14.25">
      <c r="A124" s="378"/>
      <c r="B124" s="201"/>
      <c r="C124" s="636"/>
      <c r="D124" s="637"/>
      <c r="E124" s="219"/>
      <c r="F124" s="180"/>
      <c r="G124" s="197"/>
    </row>
    <row r="125" spans="1:7" ht="14.25">
      <c r="A125" s="378"/>
      <c r="B125" s="201"/>
      <c r="C125" s="636"/>
      <c r="D125" s="637"/>
      <c r="E125" s="219"/>
      <c r="F125" s="180"/>
      <c r="G125" s="197"/>
    </row>
    <row r="126" spans="1:7" ht="14.25">
      <c r="A126" s="378"/>
      <c r="B126" s="201"/>
      <c r="C126" s="636"/>
      <c r="D126" s="637"/>
      <c r="E126" s="219"/>
      <c r="F126" s="180"/>
      <c r="G126" s="197"/>
    </row>
    <row r="127" spans="1:7" ht="14.25">
      <c r="A127" s="378"/>
      <c r="B127" s="201"/>
      <c r="C127" s="636"/>
      <c r="D127" s="637"/>
      <c r="E127" s="219"/>
      <c r="F127" s="180"/>
      <c r="G127" s="197"/>
    </row>
    <row r="128" spans="1:7" ht="14.25">
      <c r="A128" s="378"/>
      <c r="B128" s="201"/>
      <c r="C128" s="636"/>
      <c r="D128" s="637"/>
      <c r="E128" s="219"/>
      <c r="F128" s="180"/>
      <c r="G128" s="197"/>
    </row>
    <row r="129" spans="1:7" ht="14.25">
      <c r="A129" s="378"/>
      <c r="B129" s="201"/>
      <c r="C129" s="636"/>
      <c r="D129" s="637"/>
      <c r="E129" s="219"/>
      <c r="F129" s="180"/>
      <c r="G129" s="197"/>
    </row>
    <row r="130" spans="1:7" ht="15" thickBot="1">
      <c r="A130" s="379"/>
      <c r="B130" s="202"/>
      <c r="C130" s="640"/>
      <c r="D130" s="641"/>
      <c r="E130" s="222"/>
      <c r="F130" s="183"/>
      <c r="G130" s="199"/>
    </row>
    <row r="131" spans="1:7" ht="14.25">
      <c r="A131" s="380"/>
      <c r="B131" s="223"/>
      <c r="C131" s="638"/>
      <c r="D131" s="639"/>
      <c r="E131" s="224"/>
      <c r="F131" s="186"/>
      <c r="G131" s="225"/>
    </row>
    <row r="132" spans="1:7" ht="14.25">
      <c r="A132" s="378"/>
      <c r="B132" s="201"/>
      <c r="C132" s="636"/>
      <c r="D132" s="637"/>
      <c r="E132" s="219"/>
      <c r="F132" s="180"/>
      <c r="G132" s="197"/>
    </row>
    <row r="133" spans="1:7" ht="14.25">
      <c r="A133" s="378"/>
      <c r="B133" s="201"/>
      <c r="C133" s="636"/>
      <c r="D133" s="637"/>
      <c r="E133" s="219"/>
      <c r="F133" s="180"/>
      <c r="G133" s="197"/>
    </row>
    <row r="134" spans="1:7" ht="14.25">
      <c r="A134" s="378"/>
      <c r="B134" s="201"/>
      <c r="C134" s="636"/>
      <c r="D134" s="637"/>
      <c r="E134" s="219"/>
      <c r="F134" s="180"/>
      <c r="G134" s="197"/>
    </row>
    <row r="135" spans="1:7" ht="14.25">
      <c r="A135" s="378"/>
      <c r="B135" s="201"/>
      <c r="C135" s="636"/>
      <c r="D135" s="637"/>
      <c r="E135" s="219"/>
      <c r="F135" s="180"/>
      <c r="G135" s="197"/>
    </row>
    <row r="136" spans="1:7" ht="14.25">
      <c r="A136" s="378"/>
      <c r="B136" s="201"/>
      <c r="C136" s="636"/>
      <c r="D136" s="637"/>
      <c r="E136" s="219"/>
      <c r="F136" s="180"/>
      <c r="G136" s="197"/>
    </row>
    <row r="137" spans="1:7" ht="14.25">
      <c r="A137" s="378"/>
      <c r="B137" s="201"/>
      <c r="C137" s="636"/>
      <c r="D137" s="637"/>
      <c r="E137" s="219"/>
      <c r="F137" s="180"/>
      <c r="G137" s="197"/>
    </row>
    <row r="138" spans="1:7" ht="14.25">
      <c r="A138" s="378"/>
      <c r="B138" s="201"/>
      <c r="C138" s="636"/>
      <c r="D138" s="637"/>
      <c r="E138" s="219"/>
      <c r="F138" s="180"/>
      <c r="G138" s="197"/>
    </row>
    <row r="139" spans="1:7" ht="14.25">
      <c r="A139" s="378"/>
      <c r="B139" s="201"/>
      <c r="C139" s="636"/>
      <c r="D139" s="637"/>
      <c r="E139" s="219"/>
      <c r="F139" s="180"/>
      <c r="G139" s="197"/>
    </row>
    <row r="140" spans="1:7" ht="14.25">
      <c r="A140" s="378"/>
      <c r="B140" s="201"/>
      <c r="C140" s="636"/>
      <c r="D140" s="637"/>
      <c r="E140" s="219"/>
      <c r="F140" s="180"/>
      <c r="G140" s="197"/>
    </row>
    <row r="141" spans="1:7" ht="14.25">
      <c r="A141" s="378"/>
      <c r="B141" s="201"/>
      <c r="C141" s="636"/>
      <c r="D141" s="637"/>
      <c r="E141" s="219"/>
      <c r="F141" s="180"/>
      <c r="G141" s="197"/>
    </row>
    <row r="142" spans="1:7" ht="14.25">
      <c r="A142" s="378"/>
      <c r="B142" s="201"/>
      <c r="C142" s="636"/>
      <c r="D142" s="637"/>
      <c r="E142" s="219"/>
      <c r="F142" s="180"/>
      <c r="G142" s="197"/>
    </row>
    <row r="143" spans="1:7" ht="14.25">
      <c r="A143" s="378"/>
      <c r="B143" s="201"/>
      <c r="C143" s="636"/>
      <c r="D143" s="637"/>
      <c r="E143" s="219"/>
      <c r="F143" s="180"/>
      <c r="G143" s="197"/>
    </row>
    <row r="144" spans="1:7" ht="14.25">
      <c r="A144" s="378"/>
      <c r="B144" s="201"/>
      <c r="C144" s="636"/>
      <c r="D144" s="637"/>
      <c r="E144" s="219"/>
      <c r="F144" s="180"/>
      <c r="G144" s="197"/>
    </row>
    <row r="145" spans="1:7" ht="14.25">
      <c r="A145" s="378"/>
      <c r="B145" s="201"/>
      <c r="C145" s="636"/>
      <c r="D145" s="637"/>
      <c r="E145" s="219"/>
      <c r="F145" s="180"/>
      <c r="G145" s="197"/>
    </row>
    <row r="146" spans="1:7" ht="14.25">
      <c r="A146" s="378"/>
      <c r="B146" s="201"/>
      <c r="C146" s="636"/>
      <c r="D146" s="637"/>
      <c r="E146" s="219"/>
      <c r="F146" s="180"/>
      <c r="G146" s="197"/>
    </row>
    <row r="147" spans="1:7" ht="14.25">
      <c r="A147" s="378"/>
      <c r="B147" s="201"/>
      <c r="C147" s="636"/>
      <c r="D147" s="637"/>
      <c r="E147" s="219"/>
      <c r="F147" s="180"/>
      <c r="G147" s="197"/>
    </row>
    <row r="148" spans="1:7" ht="14.25">
      <c r="A148" s="378"/>
      <c r="B148" s="201"/>
      <c r="C148" s="636"/>
      <c r="D148" s="637"/>
      <c r="E148" s="219"/>
      <c r="F148" s="180"/>
      <c r="G148" s="197"/>
    </row>
    <row r="149" spans="1:7" ht="14.25">
      <c r="A149" s="378"/>
      <c r="B149" s="201"/>
      <c r="C149" s="636"/>
      <c r="D149" s="637"/>
      <c r="E149" s="219"/>
      <c r="F149" s="180"/>
      <c r="G149" s="197"/>
    </row>
    <row r="150" spans="1:7" ht="14.25">
      <c r="A150" s="378"/>
      <c r="B150" s="201"/>
      <c r="C150" s="636"/>
      <c r="D150" s="637"/>
      <c r="E150" s="219"/>
      <c r="F150" s="180"/>
      <c r="G150" s="197"/>
    </row>
    <row r="151" spans="1:7" ht="14.25">
      <c r="A151" s="378"/>
      <c r="B151" s="201"/>
      <c r="C151" s="636"/>
      <c r="D151" s="637"/>
      <c r="E151" s="219"/>
      <c r="F151" s="180"/>
      <c r="G151" s="197"/>
    </row>
    <row r="152" spans="1:7" ht="14.25">
      <c r="A152" s="378"/>
      <c r="B152" s="201"/>
      <c r="C152" s="636"/>
      <c r="D152" s="637"/>
      <c r="E152" s="219"/>
      <c r="F152" s="180"/>
      <c r="G152" s="197"/>
    </row>
    <row r="153" spans="1:7" ht="14.25">
      <c r="A153" s="378"/>
      <c r="B153" s="201"/>
      <c r="C153" s="636"/>
      <c r="D153" s="637"/>
      <c r="E153" s="219"/>
      <c r="F153" s="180"/>
      <c r="G153" s="197"/>
    </row>
    <row r="154" spans="1:7" ht="14.25">
      <c r="A154" s="378"/>
      <c r="B154" s="201"/>
      <c r="C154" s="636"/>
      <c r="D154" s="637"/>
      <c r="E154" s="219"/>
      <c r="F154" s="180"/>
      <c r="G154" s="197"/>
    </row>
    <row r="155" spans="1:7" ht="14.25">
      <c r="A155" s="378"/>
      <c r="B155" s="201"/>
      <c r="C155" s="636"/>
      <c r="D155" s="637"/>
      <c r="E155" s="219"/>
      <c r="F155" s="180"/>
      <c r="G155" s="197"/>
    </row>
    <row r="156" spans="1:7" ht="14.25">
      <c r="A156" s="378"/>
      <c r="B156" s="201"/>
      <c r="C156" s="636"/>
      <c r="D156" s="637"/>
      <c r="E156" s="219"/>
      <c r="F156" s="180"/>
      <c r="G156" s="197"/>
    </row>
    <row r="157" spans="1:7" ht="14.25">
      <c r="A157" s="378"/>
      <c r="B157" s="201"/>
      <c r="C157" s="636"/>
      <c r="D157" s="637"/>
      <c r="E157" s="219"/>
      <c r="F157" s="180"/>
      <c r="G157" s="197"/>
    </row>
    <row r="158" spans="1:7" ht="14.25">
      <c r="A158" s="378"/>
      <c r="B158" s="201"/>
      <c r="C158" s="636"/>
      <c r="D158" s="637"/>
      <c r="E158" s="219"/>
      <c r="F158" s="180"/>
      <c r="G158" s="197"/>
    </row>
    <row r="159" spans="1:7" ht="14.25">
      <c r="A159" s="378"/>
      <c r="B159" s="201"/>
      <c r="C159" s="636"/>
      <c r="D159" s="637"/>
      <c r="E159" s="219"/>
      <c r="F159" s="180"/>
      <c r="G159" s="197"/>
    </row>
    <row r="160" spans="1:7" ht="14.25">
      <c r="A160" s="378"/>
      <c r="B160" s="201"/>
      <c r="C160" s="636"/>
      <c r="D160" s="637"/>
      <c r="E160" s="219"/>
      <c r="F160" s="180"/>
      <c r="G160" s="197"/>
    </row>
    <row r="161" spans="1:7" ht="14.25">
      <c r="A161" s="378"/>
      <c r="B161" s="201"/>
      <c r="C161" s="636"/>
      <c r="D161" s="637"/>
      <c r="E161" s="219"/>
      <c r="F161" s="180"/>
      <c r="G161" s="197"/>
    </row>
    <row r="162" spans="1:7" ht="14.25">
      <c r="A162" s="378"/>
      <c r="B162" s="201"/>
      <c r="C162" s="636"/>
      <c r="D162" s="637"/>
      <c r="E162" s="219"/>
      <c r="F162" s="180"/>
      <c r="G162" s="197"/>
    </row>
    <row r="163" spans="1:7" ht="14.25">
      <c r="A163" s="378"/>
      <c r="B163" s="201"/>
      <c r="C163" s="636"/>
      <c r="D163" s="637"/>
      <c r="E163" s="219"/>
      <c r="F163" s="180"/>
      <c r="G163" s="197"/>
    </row>
    <row r="164" spans="1:7" ht="14.25">
      <c r="A164" s="378"/>
      <c r="B164" s="201"/>
      <c r="C164" s="636"/>
      <c r="D164" s="637"/>
      <c r="E164" s="219"/>
      <c r="F164" s="180"/>
      <c r="G164" s="197"/>
    </row>
    <row r="165" spans="1:7" ht="14.25">
      <c r="A165" s="378"/>
      <c r="B165" s="201"/>
      <c r="C165" s="636"/>
      <c r="D165" s="637"/>
      <c r="E165" s="219"/>
      <c r="F165" s="180"/>
      <c r="G165" s="197"/>
    </row>
    <row r="166" spans="1:7" ht="14.25">
      <c r="A166" s="378"/>
      <c r="B166" s="201"/>
      <c r="C166" s="636"/>
      <c r="D166" s="637"/>
      <c r="E166" s="219"/>
      <c r="F166" s="180"/>
      <c r="G166" s="197"/>
    </row>
    <row r="167" spans="1:7" ht="14.25">
      <c r="A167" s="378"/>
      <c r="B167" s="201"/>
      <c r="C167" s="636"/>
      <c r="D167" s="637"/>
      <c r="E167" s="219"/>
      <c r="F167" s="180"/>
      <c r="G167" s="197"/>
    </row>
    <row r="168" spans="1:7" ht="14.25">
      <c r="A168" s="378"/>
      <c r="B168" s="201"/>
      <c r="C168" s="636"/>
      <c r="D168" s="637"/>
      <c r="E168" s="219"/>
      <c r="F168" s="180"/>
      <c r="G168" s="197"/>
    </row>
    <row r="169" spans="1:7" ht="14.25">
      <c r="A169" s="378"/>
      <c r="B169" s="201"/>
      <c r="C169" s="636"/>
      <c r="D169" s="637"/>
      <c r="E169" s="219"/>
      <c r="F169" s="180"/>
      <c r="G169" s="197"/>
    </row>
    <row r="170" spans="1:7" ht="14.25">
      <c r="A170" s="378"/>
      <c r="B170" s="201"/>
      <c r="C170" s="636"/>
      <c r="D170" s="637"/>
      <c r="E170" s="219"/>
      <c r="F170" s="180"/>
      <c r="G170" s="197"/>
    </row>
    <row r="171" spans="1:7" ht="14.25">
      <c r="A171" s="378"/>
      <c r="B171" s="201"/>
      <c r="C171" s="636"/>
      <c r="D171" s="637"/>
      <c r="E171" s="219"/>
      <c r="F171" s="180"/>
      <c r="G171" s="197"/>
    </row>
    <row r="172" spans="1:7" ht="14.25">
      <c r="A172" s="378"/>
      <c r="B172" s="201"/>
      <c r="C172" s="636"/>
      <c r="D172" s="637"/>
      <c r="E172" s="219"/>
      <c r="F172" s="180"/>
      <c r="G172" s="197"/>
    </row>
    <row r="173" spans="1:7" ht="14.25">
      <c r="A173" s="378"/>
      <c r="B173" s="201"/>
      <c r="C173" s="636"/>
      <c r="D173" s="637"/>
      <c r="E173" s="219"/>
      <c r="F173" s="180"/>
      <c r="G173" s="197"/>
    </row>
    <row r="174" spans="1:7" ht="14.25">
      <c r="A174" s="378"/>
      <c r="B174" s="201"/>
      <c r="C174" s="636"/>
      <c r="D174" s="637"/>
      <c r="E174" s="219"/>
      <c r="F174" s="180"/>
      <c r="G174" s="197"/>
    </row>
    <row r="175" spans="1:7" ht="14.25">
      <c r="A175" s="378"/>
      <c r="B175" s="201"/>
      <c r="C175" s="636"/>
      <c r="D175" s="637"/>
      <c r="E175" s="219"/>
      <c r="F175" s="180"/>
      <c r="G175" s="197"/>
    </row>
    <row r="176" spans="1:7" ht="14.25">
      <c r="A176" s="378"/>
      <c r="B176" s="201"/>
      <c r="C176" s="636"/>
      <c r="D176" s="637"/>
      <c r="E176" s="219"/>
      <c r="F176" s="180"/>
      <c r="G176" s="197"/>
    </row>
    <row r="177" spans="1:7" ht="14.25">
      <c r="A177" s="378"/>
      <c r="B177" s="201"/>
      <c r="C177" s="636"/>
      <c r="D177" s="637"/>
      <c r="E177" s="219"/>
      <c r="F177" s="180"/>
      <c r="G177" s="197"/>
    </row>
    <row r="178" spans="1:7" ht="14.25">
      <c r="A178" s="378"/>
      <c r="B178" s="201"/>
      <c r="C178" s="636"/>
      <c r="D178" s="637"/>
      <c r="E178" s="219"/>
      <c r="F178" s="180"/>
      <c r="G178" s="197"/>
    </row>
    <row r="179" spans="1:7" ht="14.25">
      <c r="A179" s="378"/>
      <c r="B179" s="201"/>
      <c r="C179" s="636"/>
      <c r="D179" s="637"/>
      <c r="E179" s="219"/>
      <c r="F179" s="180"/>
      <c r="G179" s="197"/>
    </row>
    <row r="180" spans="1:7" ht="14.25">
      <c r="A180" s="378"/>
      <c r="B180" s="201"/>
      <c r="C180" s="636"/>
      <c r="D180" s="637"/>
      <c r="E180" s="219"/>
      <c r="F180" s="180"/>
      <c r="G180" s="197"/>
    </row>
    <row r="181" spans="1:7" ht="14.25">
      <c r="A181" s="378"/>
      <c r="B181" s="201"/>
      <c r="C181" s="636"/>
      <c r="D181" s="637"/>
      <c r="E181" s="219"/>
      <c r="F181" s="180"/>
      <c r="G181" s="197"/>
    </row>
    <row r="182" spans="1:7" ht="14.25">
      <c r="A182" s="378"/>
      <c r="B182" s="201"/>
      <c r="C182" s="636"/>
      <c r="D182" s="637"/>
      <c r="E182" s="219"/>
      <c r="F182" s="180"/>
      <c r="G182" s="197"/>
    </row>
    <row r="183" spans="1:7" ht="14.25">
      <c r="A183" s="378"/>
      <c r="B183" s="201"/>
      <c r="C183" s="636"/>
      <c r="D183" s="637"/>
      <c r="E183" s="219"/>
      <c r="F183" s="180"/>
      <c r="G183" s="197"/>
    </row>
    <row r="184" spans="1:7" ht="14.25">
      <c r="A184" s="378"/>
      <c r="B184" s="201"/>
      <c r="C184" s="636"/>
      <c r="D184" s="637"/>
      <c r="E184" s="219"/>
      <c r="F184" s="180"/>
      <c r="G184" s="197"/>
    </row>
    <row r="185" spans="1:7" ht="14.25">
      <c r="A185" s="378"/>
      <c r="B185" s="201"/>
      <c r="C185" s="636"/>
      <c r="D185" s="637"/>
      <c r="E185" s="219"/>
      <c r="F185" s="180"/>
      <c r="G185" s="197"/>
    </row>
    <row r="186" spans="1:7" ht="14.25">
      <c r="A186" s="378"/>
      <c r="B186" s="201"/>
      <c r="C186" s="636"/>
      <c r="D186" s="637"/>
      <c r="E186" s="219"/>
      <c r="F186" s="180"/>
      <c r="G186" s="197"/>
    </row>
    <row r="187" spans="1:7" ht="14.25">
      <c r="A187" s="378"/>
      <c r="B187" s="201"/>
      <c r="C187" s="636"/>
      <c r="D187" s="637"/>
      <c r="E187" s="219"/>
      <c r="F187" s="180"/>
      <c r="G187" s="197"/>
    </row>
    <row r="188" spans="1:7" ht="14.25">
      <c r="A188" s="378"/>
      <c r="B188" s="201"/>
      <c r="C188" s="636"/>
      <c r="D188" s="637"/>
      <c r="E188" s="219"/>
      <c r="F188" s="180"/>
      <c r="G188" s="197"/>
    </row>
    <row r="189" spans="1:7" ht="15" thickBot="1">
      <c r="A189" s="379"/>
      <c r="B189" s="202"/>
      <c r="C189" s="640"/>
      <c r="D189" s="641"/>
      <c r="E189" s="222"/>
      <c r="F189" s="183"/>
      <c r="G189" s="199"/>
    </row>
    <row r="190" spans="1:7" ht="14.25">
      <c r="A190" s="380"/>
      <c r="B190" s="223"/>
      <c r="C190" s="638"/>
      <c r="D190" s="639"/>
      <c r="E190" s="224"/>
      <c r="F190" s="186"/>
      <c r="G190" s="225"/>
    </row>
    <row r="191" spans="1:7" ht="14.25">
      <c r="A191" s="378"/>
      <c r="B191" s="201"/>
      <c r="C191" s="636"/>
      <c r="D191" s="637"/>
      <c r="E191" s="219"/>
      <c r="F191" s="180"/>
      <c r="G191" s="197"/>
    </row>
    <row r="192" spans="1:7" ht="14.25">
      <c r="A192" s="378"/>
      <c r="B192" s="201"/>
      <c r="C192" s="636"/>
      <c r="D192" s="637"/>
      <c r="E192" s="219"/>
      <c r="F192" s="180"/>
      <c r="G192" s="197"/>
    </row>
    <row r="193" spans="1:7" ht="14.25">
      <c r="A193" s="378"/>
      <c r="B193" s="201"/>
      <c r="C193" s="636"/>
      <c r="D193" s="637"/>
      <c r="E193" s="219"/>
      <c r="F193" s="180"/>
      <c r="G193" s="197"/>
    </row>
    <row r="194" spans="1:7" ht="14.25">
      <c r="A194" s="378"/>
      <c r="B194" s="201"/>
      <c r="C194" s="636"/>
      <c r="D194" s="637"/>
      <c r="E194" s="219"/>
      <c r="F194" s="180"/>
      <c r="G194" s="197"/>
    </row>
    <row r="195" spans="1:7" ht="14.25">
      <c r="A195" s="378"/>
      <c r="B195" s="201"/>
      <c r="C195" s="636"/>
      <c r="D195" s="637"/>
      <c r="E195" s="219"/>
      <c r="F195" s="180"/>
      <c r="G195" s="197"/>
    </row>
    <row r="196" spans="1:7" ht="14.25">
      <c r="A196" s="378"/>
      <c r="B196" s="201"/>
      <c r="C196" s="636"/>
      <c r="D196" s="637"/>
      <c r="E196" s="219"/>
      <c r="F196" s="180"/>
      <c r="G196" s="197"/>
    </row>
    <row r="197" spans="1:7" ht="14.25">
      <c r="A197" s="378"/>
      <c r="B197" s="201"/>
      <c r="C197" s="636"/>
      <c r="D197" s="637"/>
      <c r="E197" s="219"/>
      <c r="F197" s="180"/>
      <c r="G197" s="197"/>
    </row>
    <row r="198" spans="1:7" ht="14.25">
      <c r="A198" s="378"/>
      <c r="B198" s="201"/>
      <c r="C198" s="636"/>
      <c r="D198" s="637"/>
      <c r="E198" s="219"/>
      <c r="F198" s="180"/>
      <c r="G198" s="197"/>
    </row>
    <row r="199" spans="1:7" ht="14.25">
      <c r="A199" s="378"/>
      <c r="B199" s="201"/>
      <c r="C199" s="636"/>
      <c r="D199" s="637"/>
      <c r="E199" s="219"/>
      <c r="F199" s="180"/>
      <c r="G199" s="197"/>
    </row>
    <row r="200" spans="1:7" ht="14.25">
      <c r="A200" s="378"/>
      <c r="B200" s="201"/>
      <c r="C200" s="636"/>
      <c r="D200" s="637"/>
      <c r="E200" s="219"/>
      <c r="F200" s="180"/>
      <c r="G200" s="197"/>
    </row>
    <row r="201" spans="1:7" ht="14.25">
      <c r="A201" s="378"/>
      <c r="B201" s="201"/>
      <c r="C201" s="636"/>
      <c r="D201" s="637"/>
      <c r="E201" s="219"/>
      <c r="F201" s="180"/>
      <c r="G201" s="197"/>
    </row>
    <row r="202" spans="1:7" ht="14.25">
      <c r="A202" s="378"/>
      <c r="B202" s="201"/>
      <c r="C202" s="636"/>
      <c r="D202" s="637"/>
      <c r="E202" s="219"/>
      <c r="F202" s="180"/>
      <c r="G202" s="197"/>
    </row>
    <row r="203" spans="1:7" ht="14.25">
      <c r="A203" s="378"/>
      <c r="B203" s="201"/>
      <c r="C203" s="636"/>
      <c r="D203" s="637"/>
      <c r="E203" s="219"/>
      <c r="F203" s="180"/>
      <c r="G203" s="197"/>
    </row>
    <row r="204" spans="1:7" ht="14.25">
      <c r="A204" s="378"/>
      <c r="B204" s="201"/>
      <c r="C204" s="636"/>
      <c r="D204" s="637"/>
      <c r="E204" s="219"/>
      <c r="F204" s="180"/>
      <c r="G204" s="197"/>
    </row>
    <row r="205" spans="1:7" ht="14.25">
      <c r="A205" s="378"/>
      <c r="B205" s="201"/>
      <c r="C205" s="636"/>
      <c r="D205" s="637"/>
      <c r="E205" s="219"/>
      <c r="F205" s="180"/>
      <c r="G205" s="197"/>
    </row>
    <row r="206" spans="1:7" ht="14.25">
      <c r="A206" s="378"/>
      <c r="B206" s="201"/>
      <c r="C206" s="636"/>
      <c r="D206" s="637"/>
      <c r="E206" s="219"/>
      <c r="F206" s="180"/>
      <c r="G206" s="197"/>
    </row>
    <row r="207" spans="1:7" ht="14.25">
      <c r="A207" s="378"/>
      <c r="B207" s="201"/>
      <c r="C207" s="636"/>
      <c r="D207" s="637"/>
      <c r="E207" s="219"/>
      <c r="F207" s="180"/>
      <c r="G207" s="197"/>
    </row>
    <row r="208" spans="1:7" ht="14.25">
      <c r="A208" s="378"/>
      <c r="B208" s="201"/>
      <c r="C208" s="636"/>
      <c r="D208" s="637"/>
      <c r="E208" s="219"/>
      <c r="F208" s="180"/>
      <c r="G208" s="197"/>
    </row>
    <row r="209" spans="1:7" ht="14.25">
      <c r="A209" s="378"/>
      <c r="B209" s="201"/>
      <c r="C209" s="636"/>
      <c r="D209" s="637"/>
      <c r="E209" s="219"/>
      <c r="F209" s="180"/>
      <c r="G209" s="197"/>
    </row>
    <row r="210" spans="1:7" ht="14.25">
      <c r="A210" s="378"/>
      <c r="B210" s="201"/>
      <c r="C210" s="636"/>
      <c r="D210" s="637"/>
      <c r="E210" s="219"/>
      <c r="F210" s="180"/>
      <c r="G210" s="197"/>
    </row>
    <row r="211" spans="1:7" ht="14.25">
      <c r="A211" s="378"/>
      <c r="B211" s="201"/>
      <c r="C211" s="636"/>
      <c r="D211" s="637"/>
      <c r="E211" s="219"/>
      <c r="F211" s="180"/>
      <c r="G211" s="197"/>
    </row>
    <row r="212" spans="1:7" ht="14.25">
      <c r="A212" s="378"/>
      <c r="B212" s="201"/>
      <c r="C212" s="636"/>
      <c r="D212" s="637"/>
      <c r="E212" s="219"/>
      <c r="F212" s="180"/>
      <c r="G212" s="197"/>
    </row>
    <row r="213" spans="1:7" ht="14.25">
      <c r="A213" s="378"/>
      <c r="B213" s="201"/>
      <c r="C213" s="636"/>
      <c r="D213" s="637"/>
      <c r="E213" s="219"/>
      <c r="F213" s="180"/>
      <c r="G213" s="197"/>
    </row>
    <row r="214" spans="1:7" ht="14.25">
      <c r="A214" s="378"/>
      <c r="B214" s="201"/>
      <c r="C214" s="636"/>
      <c r="D214" s="637"/>
      <c r="E214" s="219"/>
      <c r="F214" s="180"/>
      <c r="G214" s="197"/>
    </row>
    <row r="215" spans="1:7" ht="14.25">
      <c r="A215" s="378"/>
      <c r="B215" s="201"/>
      <c r="C215" s="636"/>
      <c r="D215" s="637"/>
      <c r="E215" s="219"/>
      <c r="F215" s="180"/>
      <c r="G215" s="197"/>
    </row>
    <row r="216" spans="1:7" ht="14.25">
      <c r="A216" s="378"/>
      <c r="B216" s="201"/>
      <c r="C216" s="636"/>
      <c r="D216" s="637"/>
      <c r="E216" s="219"/>
      <c r="F216" s="180"/>
      <c r="G216" s="197"/>
    </row>
    <row r="217" spans="1:7" ht="14.25">
      <c r="A217" s="378"/>
      <c r="B217" s="201"/>
      <c r="C217" s="636"/>
      <c r="D217" s="637"/>
      <c r="E217" s="219"/>
      <c r="F217" s="180"/>
      <c r="G217" s="197"/>
    </row>
    <row r="218" spans="1:7" ht="14.25">
      <c r="A218" s="378"/>
      <c r="B218" s="201"/>
      <c r="C218" s="636"/>
      <c r="D218" s="637"/>
      <c r="E218" s="219"/>
      <c r="F218" s="180"/>
      <c r="G218" s="197"/>
    </row>
    <row r="219" spans="1:7" ht="14.25">
      <c r="A219" s="378"/>
      <c r="B219" s="201"/>
      <c r="C219" s="636"/>
      <c r="D219" s="637"/>
      <c r="E219" s="219"/>
      <c r="F219" s="180"/>
      <c r="G219" s="197"/>
    </row>
    <row r="220" spans="1:7" ht="14.25">
      <c r="A220" s="378"/>
      <c r="B220" s="201"/>
      <c r="C220" s="636"/>
      <c r="D220" s="637"/>
      <c r="E220" s="219"/>
      <c r="F220" s="180"/>
      <c r="G220" s="197"/>
    </row>
    <row r="221" spans="1:7" ht="14.25">
      <c r="A221" s="378"/>
      <c r="B221" s="201"/>
      <c r="C221" s="636"/>
      <c r="D221" s="637"/>
      <c r="E221" s="219"/>
      <c r="F221" s="180"/>
      <c r="G221" s="197"/>
    </row>
    <row r="222" spans="1:7" ht="14.25">
      <c r="A222" s="378"/>
      <c r="B222" s="201"/>
      <c r="C222" s="636"/>
      <c r="D222" s="637"/>
      <c r="E222" s="219"/>
      <c r="F222" s="180"/>
      <c r="G222" s="197"/>
    </row>
    <row r="223" spans="1:7" ht="14.25">
      <c r="A223" s="378"/>
      <c r="B223" s="201"/>
      <c r="C223" s="636"/>
      <c r="D223" s="637"/>
      <c r="E223" s="219"/>
      <c r="F223" s="180"/>
      <c r="G223" s="197"/>
    </row>
    <row r="224" spans="1:7" ht="14.25">
      <c r="A224" s="378"/>
      <c r="B224" s="201"/>
      <c r="C224" s="636"/>
      <c r="D224" s="637"/>
      <c r="E224" s="219"/>
      <c r="F224" s="180"/>
      <c r="G224" s="197"/>
    </row>
    <row r="225" spans="1:7" ht="14.25">
      <c r="A225" s="378"/>
      <c r="B225" s="201"/>
      <c r="C225" s="636"/>
      <c r="D225" s="637"/>
      <c r="E225" s="219"/>
      <c r="F225" s="180"/>
      <c r="G225" s="197"/>
    </row>
    <row r="226" spans="1:7" ht="14.25">
      <c r="A226" s="378"/>
      <c r="B226" s="201"/>
      <c r="C226" s="636"/>
      <c r="D226" s="637"/>
      <c r="E226" s="219"/>
      <c r="F226" s="180"/>
      <c r="G226" s="197"/>
    </row>
    <row r="227" spans="1:7" ht="14.25">
      <c r="A227" s="378"/>
      <c r="B227" s="201"/>
      <c r="C227" s="636"/>
      <c r="D227" s="637"/>
      <c r="E227" s="219"/>
      <c r="F227" s="180"/>
      <c r="G227" s="197"/>
    </row>
    <row r="228" spans="1:7" ht="14.25">
      <c r="A228" s="378"/>
      <c r="B228" s="201"/>
      <c r="C228" s="636"/>
      <c r="D228" s="637"/>
      <c r="E228" s="219"/>
      <c r="F228" s="180"/>
      <c r="G228" s="197"/>
    </row>
    <row r="229" spans="1:7" ht="14.25">
      <c r="A229" s="378"/>
      <c r="B229" s="201"/>
      <c r="C229" s="636"/>
      <c r="D229" s="637"/>
      <c r="E229" s="219"/>
      <c r="F229" s="180"/>
      <c r="G229" s="197"/>
    </row>
    <row r="230" spans="1:7" ht="14.25">
      <c r="A230" s="378"/>
      <c r="B230" s="201"/>
      <c r="C230" s="636"/>
      <c r="D230" s="637"/>
      <c r="E230" s="219"/>
      <c r="F230" s="180"/>
      <c r="G230" s="197"/>
    </row>
    <row r="231" spans="1:7" ht="14.25">
      <c r="A231" s="378"/>
      <c r="B231" s="201"/>
      <c r="C231" s="636"/>
      <c r="D231" s="637"/>
      <c r="E231" s="219"/>
      <c r="F231" s="180"/>
      <c r="G231" s="197"/>
    </row>
    <row r="232" spans="1:7" ht="14.25">
      <c r="A232" s="378"/>
      <c r="B232" s="201"/>
      <c r="C232" s="636"/>
      <c r="D232" s="637"/>
      <c r="E232" s="219"/>
      <c r="F232" s="180"/>
      <c r="G232" s="197"/>
    </row>
    <row r="233" spans="1:7" ht="14.25">
      <c r="A233" s="378"/>
      <c r="B233" s="201"/>
      <c r="C233" s="636"/>
      <c r="D233" s="637"/>
      <c r="E233" s="219"/>
      <c r="F233" s="180"/>
      <c r="G233" s="197"/>
    </row>
    <row r="234" spans="1:7" ht="14.25">
      <c r="A234" s="378"/>
      <c r="B234" s="201"/>
      <c r="C234" s="636"/>
      <c r="D234" s="637"/>
      <c r="E234" s="219"/>
      <c r="F234" s="180"/>
      <c r="G234" s="197"/>
    </row>
    <row r="235" spans="1:7" ht="14.25">
      <c r="A235" s="378"/>
      <c r="B235" s="201"/>
      <c r="C235" s="636"/>
      <c r="D235" s="637"/>
      <c r="E235" s="219"/>
      <c r="F235" s="180"/>
      <c r="G235" s="197"/>
    </row>
    <row r="236" spans="1:7" ht="14.25">
      <c r="A236" s="378"/>
      <c r="B236" s="201"/>
      <c r="C236" s="636"/>
      <c r="D236" s="637"/>
      <c r="E236" s="219"/>
      <c r="F236" s="180"/>
      <c r="G236" s="197"/>
    </row>
    <row r="237" spans="1:7" ht="14.25">
      <c r="A237" s="378"/>
      <c r="B237" s="201"/>
      <c r="C237" s="636"/>
      <c r="D237" s="637"/>
      <c r="E237" s="219"/>
      <c r="F237" s="180"/>
      <c r="G237" s="197"/>
    </row>
    <row r="238" spans="1:7" ht="14.25">
      <c r="A238" s="378"/>
      <c r="B238" s="201"/>
      <c r="C238" s="636"/>
      <c r="D238" s="637"/>
      <c r="E238" s="219"/>
      <c r="F238" s="180"/>
      <c r="G238" s="197"/>
    </row>
    <row r="239" spans="1:7" ht="14.25">
      <c r="A239" s="378"/>
      <c r="B239" s="201"/>
      <c r="C239" s="636"/>
      <c r="D239" s="637"/>
      <c r="E239" s="219"/>
      <c r="F239" s="180"/>
      <c r="G239" s="197"/>
    </row>
    <row r="240" spans="1:7" ht="14.25">
      <c r="A240" s="378"/>
      <c r="B240" s="201"/>
      <c r="C240" s="636"/>
      <c r="D240" s="637"/>
      <c r="E240" s="219"/>
      <c r="F240" s="180"/>
      <c r="G240" s="197"/>
    </row>
    <row r="241" spans="1:7" ht="14.25">
      <c r="A241" s="378"/>
      <c r="B241" s="201"/>
      <c r="C241" s="636"/>
      <c r="D241" s="637"/>
      <c r="E241" s="219"/>
      <c r="F241" s="180"/>
      <c r="G241" s="197"/>
    </row>
    <row r="242" spans="1:7" ht="14.25">
      <c r="A242" s="378"/>
      <c r="B242" s="201"/>
      <c r="C242" s="636"/>
      <c r="D242" s="637"/>
      <c r="E242" s="219"/>
      <c r="F242" s="180"/>
      <c r="G242" s="197"/>
    </row>
    <row r="243" spans="1:7" ht="14.25">
      <c r="A243" s="378"/>
      <c r="B243" s="201"/>
      <c r="C243" s="636"/>
      <c r="D243" s="637"/>
      <c r="E243" s="219"/>
      <c r="F243" s="180"/>
      <c r="G243" s="197"/>
    </row>
    <row r="244" spans="1:7" ht="14.25">
      <c r="A244" s="378"/>
      <c r="B244" s="201"/>
      <c r="C244" s="636"/>
      <c r="D244" s="637"/>
      <c r="E244" s="219"/>
      <c r="F244" s="180"/>
      <c r="G244" s="197"/>
    </row>
    <row r="245" spans="1:7" ht="14.25">
      <c r="A245" s="378"/>
      <c r="B245" s="201"/>
      <c r="C245" s="636"/>
      <c r="D245" s="637"/>
      <c r="E245" s="219"/>
      <c r="F245" s="180"/>
      <c r="G245" s="197"/>
    </row>
    <row r="246" spans="1:7" ht="14.25">
      <c r="A246" s="378"/>
      <c r="B246" s="201"/>
      <c r="C246" s="636"/>
      <c r="D246" s="637"/>
      <c r="E246" s="219"/>
      <c r="F246" s="180"/>
      <c r="G246" s="197"/>
    </row>
    <row r="247" spans="1:7" ht="14.25">
      <c r="A247" s="378"/>
      <c r="B247" s="201"/>
      <c r="C247" s="636"/>
      <c r="D247" s="637"/>
      <c r="E247" s="219"/>
      <c r="F247" s="180"/>
      <c r="G247" s="197"/>
    </row>
    <row r="248" spans="1:7" ht="15" thickBot="1">
      <c r="A248" s="379"/>
      <c r="B248" s="202"/>
      <c r="C248" s="640"/>
      <c r="D248" s="641"/>
      <c r="E248" s="222"/>
      <c r="F248" s="183"/>
      <c r="G248" s="199"/>
    </row>
    <row r="249" spans="1:7" ht="14.25">
      <c r="A249" s="380"/>
      <c r="B249" s="223"/>
      <c r="C249" s="638"/>
      <c r="D249" s="639"/>
      <c r="E249" s="224"/>
      <c r="F249" s="186"/>
      <c r="G249" s="225"/>
    </row>
    <row r="250" spans="1:7" ht="14.25">
      <c r="A250" s="378"/>
      <c r="B250" s="201"/>
      <c r="C250" s="636"/>
      <c r="D250" s="637"/>
      <c r="E250" s="219"/>
      <c r="F250" s="180"/>
      <c r="G250" s="197"/>
    </row>
    <row r="251" spans="1:7" ht="14.25">
      <c r="A251" s="378"/>
      <c r="B251" s="201"/>
      <c r="C251" s="636"/>
      <c r="D251" s="637"/>
      <c r="E251" s="219"/>
      <c r="F251" s="180"/>
      <c r="G251" s="197"/>
    </row>
    <row r="252" spans="1:7" ht="14.25">
      <c r="A252" s="378"/>
      <c r="B252" s="201"/>
      <c r="C252" s="636"/>
      <c r="D252" s="637"/>
      <c r="E252" s="219"/>
      <c r="F252" s="180"/>
      <c r="G252" s="197"/>
    </row>
    <row r="253" spans="1:7" ht="14.25">
      <c r="A253" s="378"/>
      <c r="B253" s="201"/>
      <c r="C253" s="636"/>
      <c r="D253" s="637"/>
      <c r="E253" s="219"/>
      <c r="F253" s="180"/>
      <c r="G253" s="197"/>
    </row>
    <row r="254" spans="1:7" ht="14.25">
      <c r="A254" s="378"/>
      <c r="B254" s="201"/>
      <c r="C254" s="636"/>
      <c r="D254" s="637"/>
      <c r="E254" s="219"/>
      <c r="F254" s="180"/>
      <c r="G254" s="197"/>
    </row>
    <row r="255" spans="1:7" ht="14.25">
      <c r="A255" s="378"/>
      <c r="B255" s="201"/>
      <c r="C255" s="636"/>
      <c r="D255" s="637"/>
      <c r="E255" s="219"/>
      <c r="F255" s="180"/>
      <c r="G255" s="197"/>
    </row>
    <row r="256" spans="1:7" ht="14.25">
      <c r="A256" s="378"/>
      <c r="B256" s="201"/>
      <c r="C256" s="636"/>
      <c r="D256" s="637"/>
      <c r="E256" s="219"/>
      <c r="F256" s="180"/>
      <c r="G256" s="197"/>
    </row>
    <row r="257" spans="1:7" ht="14.25">
      <c r="A257" s="378"/>
      <c r="B257" s="201"/>
      <c r="C257" s="636"/>
      <c r="D257" s="637"/>
      <c r="E257" s="219"/>
      <c r="F257" s="180"/>
      <c r="G257" s="197"/>
    </row>
    <row r="258" spans="1:7" ht="14.25">
      <c r="A258" s="378"/>
      <c r="B258" s="201"/>
      <c r="C258" s="636"/>
      <c r="D258" s="637"/>
      <c r="E258" s="219"/>
      <c r="F258" s="180"/>
      <c r="G258" s="197"/>
    </row>
    <row r="259" spans="1:7" ht="14.25">
      <c r="A259" s="378"/>
      <c r="B259" s="201"/>
      <c r="C259" s="636"/>
      <c r="D259" s="637"/>
      <c r="E259" s="219"/>
      <c r="F259" s="180"/>
      <c r="G259" s="197"/>
    </row>
    <row r="260" spans="1:7" ht="14.25">
      <c r="A260" s="378"/>
      <c r="B260" s="201"/>
      <c r="C260" s="636"/>
      <c r="D260" s="637"/>
      <c r="E260" s="219"/>
      <c r="F260" s="180"/>
      <c r="G260" s="197"/>
    </row>
    <row r="261" spans="1:7" ht="14.25">
      <c r="A261" s="378"/>
      <c r="B261" s="201"/>
      <c r="C261" s="636"/>
      <c r="D261" s="637"/>
      <c r="E261" s="219"/>
      <c r="F261" s="180"/>
      <c r="G261" s="197"/>
    </row>
    <row r="262" spans="1:7" ht="14.25">
      <c r="A262" s="378"/>
      <c r="B262" s="201"/>
      <c r="C262" s="636"/>
      <c r="D262" s="637"/>
      <c r="E262" s="219"/>
      <c r="F262" s="180"/>
      <c r="G262" s="197"/>
    </row>
    <row r="263" spans="1:7" ht="14.25">
      <c r="A263" s="378"/>
      <c r="B263" s="201"/>
      <c r="C263" s="636"/>
      <c r="D263" s="637"/>
      <c r="E263" s="219"/>
      <c r="F263" s="180"/>
      <c r="G263" s="197"/>
    </row>
    <row r="264" spans="1:7" ht="14.25">
      <c r="A264" s="378"/>
      <c r="B264" s="201"/>
      <c r="C264" s="636"/>
      <c r="D264" s="637"/>
      <c r="E264" s="219"/>
      <c r="F264" s="180"/>
      <c r="G264" s="197"/>
    </row>
    <row r="265" spans="1:7" ht="14.25">
      <c r="A265" s="378"/>
      <c r="B265" s="201"/>
      <c r="C265" s="636"/>
      <c r="D265" s="637"/>
      <c r="E265" s="219"/>
      <c r="F265" s="180"/>
      <c r="G265" s="197"/>
    </row>
    <row r="266" spans="1:7" ht="14.25">
      <c r="A266" s="378"/>
      <c r="B266" s="201"/>
      <c r="C266" s="636"/>
      <c r="D266" s="637"/>
      <c r="E266" s="219"/>
      <c r="F266" s="180"/>
      <c r="G266" s="197"/>
    </row>
    <row r="267" spans="1:7" ht="14.25">
      <c r="A267" s="378"/>
      <c r="B267" s="201"/>
      <c r="C267" s="636"/>
      <c r="D267" s="637"/>
      <c r="E267" s="219"/>
      <c r="F267" s="180"/>
      <c r="G267" s="197"/>
    </row>
    <row r="268" spans="1:7" ht="14.25">
      <c r="A268" s="378"/>
      <c r="B268" s="201"/>
      <c r="C268" s="636"/>
      <c r="D268" s="637"/>
      <c r="E268" s="219"/>
      <c r="F268" s="180"/>
      <c r="G268" s="197"/>
    </row>
    <row r="269" spans="1:7" ht="14.25">
      <c r="A269" s="378"/>
      <c r="B269" s="201"/>
      <c r="C269" s="636"/>
      <c r="D269" s="637"/>
      <c r="E269" s="219"/>
      <c r="F269" s="180"/>
      <c r="G269" s="197"/>
    </row>
    <row r="270" spans="1:7" ht="14.25">
      <c r="A270" s="378"/>
      <c r="B270" s="201"/>
      <c r="C270" s="636"/>
      <c r="D270" s="637"/>
      <c r="E270" s="219"/>
      <c r="F270" s="180"/>
      <c r="G270" s="197"/>
    </row>
    <row r="271" spans="1:7" ht="14.25">
      <c r="A271" s="378"/>
      <c r="B271" s="201"/>
      <c r="C271" s="636"/>
      <c r="D271" s="637"/>
      <c r="E271" s="219"/>
      <c r="F271" s="180"/>
      <c r="G271" s="197"/>
    </row>
    <row r="272" spans="1:7" ht="14.25">
      <c r="A272" s="378"/>
      <c r="B272" s="201"/>
      <c r="C272" s="636"/>
      <c r="D272" s="637"/>
      <c r="E272" s="219"/>
      <c r="F272" s="180"/>
      <c r="G272" s="197"/>
    </row>
    <row r="273" spans="1:7" ht="14.25">
      <c r="A273" s="378"/>
      <c r="B273" s="201"/>
      <c r="C273" s="636"/>
      <c r="D273" s="637"/>
      <c r="E273" s="219"/>
      <c r="F273" s="180"/>
      <c r="G273" s="197"/>
    </row>
    <row r="274" spans="1:7" ht="14.25">
      <c r="A274" s="378"/>
      <c r="B274" s="201"/>
      <c r="C274" s="636"/>
      <c r="D274" s="637"/>
      <c r="E274" s="219"/>
      <c r="F274" s="180"/>
      <c r="G274" s="197"/>
    </row>
    <row r="275" spans="1:7" ht="14.25">
      <c r="A275" s="378"/>
      <c r="B275" s="201"/>
      <c r="C275" s="636"/>
      <c r="D275" s="637"/>
      <c r="E275" s="219"/>
      <c r="F275" s="180"/>
      <c r="G275" s="197"/>
    </row>
    <row r="276" spans="1:7" ht="14.25">
      <c r="A276" s="378"/>
      <c r="B276" s="201"/>
      <c r="C276" s="636"/>
      <c r="D276" s="637"/>
      <c r="E276" s="219"/>
      <c r="F276" s="180"/>
      <c r="G276" s="197"/>
    </row>
    <row r="277" spans="1:7" ht="14.25">
      <c r="A277" s="378"/>
      <c r="B277" s="201"/>
      <c r="C277" s="636"/>
      <c r="D277" s="637"/>
      <c r="E277" s="219"/>
      <c r="F277" s="180"/>
      <c r="G277" s="197"/>
    </row>
    <row r="278" spans="1:7" ht="14.25">
      <c r="A278" s="378"/>
      <c r="B278" s="201"/>
      <c r="C278" s="636"/>
      <c r="D278" s="637"/>
      <c r="E278" s="219"/>
      <c r="F278" s="180"/>
      <c r="G278" s="197"/>
    </row>
    <row r="279" spans="1:7" ht="14.25">
      <c r="A279" s="378"/>
      <c r="B279" s="201"/>
      <c r="C279" s="636"/>
      <c r="D279" s="637"/>
      <c r="E279" s="219"/>
      <c r="F279" s="180"/>
      <c r="G279" s="197"/>
    </row>
    <row r="280" spans="1:7" ht="14.25">
      <c r="A280" s="378"/>
      <c r="B280" s="201"/>
      <c r="C280" s="636"/>
      <c r="D280" s="637"/>
      <c r="E280" s="219"/>
      <c r="F280" s="180"/>
      <c r="G280" s="197"/>
    </row>
    <row r="281" spans="1:7" ht="14.25">
      <c r="A281" s="378"/>
      <c r="B281" s="201"/>
      <c r="C281" s="636"/>
      <c r="D281" s="637"/>
      <c r="E281" s="219"/>
      <c r="F281" s="180"/>
      <c r="G281" s="197"/>
    </row>
    <row r="282" spans="1:7" ht="14.25">
      <c r="A282" s="378"/>
      <c r="B282" s="201"/>
      <c r="C282" s="636"/>
      <c r="D282" s="637"/>
      <c r="E282" s="219"/>
      <c r="F282" s="180"/>
      <c r="G282" s="197"/>
    </row>
    <row r="283" spans="1:7" ht="14.25">
      <c r="A283" s="378"/>
      <c r="B283" s="201"/>
      <c r="C283" s="636"/>
      <c r="D283" s="637"/>
      <c r="E283" s="219"/>
      <c r="F283" s="180"/>
      <c r="G283" s="197"/>
    </row>
    <row r="284" spans="1:7" ht="14.25">
      <c r="A284" s="378"/>
      <c r="B284" s="201"/>
      <c r="C284" s="636"/>
      <c r="D284" s="637"/>
      <c r="E284" s="219"/>
      <c r="F284" s="180"/>
      <c r="G284" s="197"/>
    </row>
    <row r="285" spans="1:7" ht="14.25">
      <c r="A285" s="378"/>
      <c r="B285" s="201"/>
      <c r="C285" s="636"/>
      <c r="D285" s="637"/>
      <c r="E285" s="219"/>
      <c r="F285" s="180"/>
      <c r="G285" s="197"/>
    </row>
    <row r="286" spans="1:7" ht="14.25">
      <c r="A286" s="378"/>
      <c r="B286" s="201"/>
      <c r="C286" s="636"/>
      <c r="D286" s="637"/>
      <c r="E286" s="219"/>
      <c r="F286" s="180"/>
      <c r="G286" s="197"/>
    </row>
    <row r="287" spans="1:7" ht="14.25">
      <c r="A287" s="378"/>
      <c r="B287" s="201"/>
      <c r="C287" s="636"/>
      <c r="D287" s="637"/>
      <c r="E287" s="219"/>
      <c r="F287" s="180"/>
      <c r="G287" s="197"/>
    </row>
    <row r="288" spans="1:7" ht="14.25">
      <c r="A288" s="378"/>
      <c r="B288" s="201"/>
      <c r="C288" s="636"/>
      <c r="D288" s="637"/>
      <c r="E288" s="219"/>
      <c r="F288" s="180"/>
      <c r="G288" s="197"/>
    </row>
    <row r="289" spans="1:7" ht="14.25">
      <c r="A289" s="378"/>
      <c r="B289" s="201"/>
      <c r="C289" s="636"/>
      <c r="D289" s="637"/>
      <c r="E289" s="219"/>
      <c r="F289" s="180"/>
      <c r="G289" s="197"/>
    </row>
    <row r="290" spans="1:7" ht="14.25">
      <c r="A290" s="378"/>
      <c r="B290" s="201"/>
      <c r="C290" s="636"/>
      <c r="D290" s="637"/>
      <c r="E290" s="219"/>
      <c r="F290" s="180"/>
      <c r="G290" s="197"/>
    </row>
    <row r="291" spans="1:7" ht="14.25">
      <c r="A291" s="378"/>
      <c r="B291" s="201"/>
      <c r="C291" s="636"/>
      <c r="D291" s="637"/>
      <c r="E291" s="219"/>
      <c r="F291" s="180"/>
      <c r="G291" s="197"/>
    </row>
    <row r="292" spans="1:7" ht="14.25">
      <c r="A292" s="378"/>
      <c r="B292" s="201"/>
      <c r="C292" s="636"/>
      <c r="D292" s="637"/>
      <c r="E292" s="219"/>
      <c r="F292" s="180"/>
      <c r="G292" s="197"/>
    </row>
    <row r="293" spans="1:7" ht="14.25">
      <c r="A293" s="378"/>
      <c r="B293" s="201"/>
      <c r="C293" s="636"/>
      <c r="D293" s="637"/>
      <c r="E293" s="219"/>
      <c r="F293" s="180"/>
      <c r="G293" s="197"/>
    </row>
    <row r="294" spans="1:7" ht="14.25">
      <c r="A294" s="378"/>
      <c r="B294" s="201"/>
      <c r="C294" s="636"/>
      <c r="D294" s="637"/>
      <c r="E294" s="219"/>
      <c r="F294" s="180"/>
      <c r="G294" s="197"/>
    </row>
    <row r="295" spans="1:7" ht="14.25">
      <c r="A295" s="378"/>
      <c r="B295" s="201"/>
      <c r="C295" s="636"/>
      <c r="D295" s="637"/>
      <c r="E295" s="219"/>
      <c r="F295" s="180"/>
      <c r="G295" s="197"/>
    </row>
    <row r="296" spans="1:7" ht="14.25">
      <c r="A296" s="378"/>
      <c r="B296" s="201"/>
      <c r="C296" s="636"/>
      <c r="D296" s="637"/>
      <c r="E296" s="219"/>
      <c r="F296" s="180"/>
      <c r="G296" s="197"/>
    </row>
    <row r="297" spans="1:7" ht="14.25">
      <c r="A297" s="378"/>
      <c r="B297" s="201"/>
      <c r="C297" s="636"/>
      <c r="D297" s="637"/>
      <c r="E297" s="219"/>
      <c r="F297" s="180"/>
      <c r="G297" s="197"/>
    </row>
    <row r="298" spans="1:7" ht="14.25">
      <c r="A298" s="378"/>
      <c r="B298" s="201"/>
      <c r="C298" s="636"/>
      <c r="D298" s="637"/>
      <c r="E298" s="219"/>
      <c r="F298" s="180"/>
      <c r="G298" s="197"/>
    </row>
    <row r="299" spans="1:7" ht="14.25">
      <c r="A299" s="378"/>
      <c r="B299" s="201"/>
      <c r="C299" s="636"/>
      <c r="D299" s="637"/>
      <c r="E299" s="219"/>
      <c r="F299" s="180"/>
      <c r="G299" s="197"/>
    </row>
    <row r="300" spans="1:7" ht="14.25">
      <c r="A300" s="378"/>
      <c r="B300" s="201"/>
      <c r="C300" s="636"/>
      <c r="D300" s="637"/>
      <c r="E300" s="219"/>
      <c r="F300" s="180"/>
      <c r="G300" s="197"/>
    </row>
    <row r="301" spans="1:7" ht="14.25">
      <c r="A301" s="378"/>
      <c r="B301" s="201"/>
      <c r="C301" s="636"/>
      <c r="D301" s="637"/>
      <c r="E301" s="219"/>
      <c r="F301" s="180"/>
      <c r="G301" s="197"/>
    </row>
    <row r="302" spans="1:7" ht="14.25">
      <c r="A302" s="378"/>
      <c r="B302" s="201"/>
      <c r="C302" s="636"/>
      <c r="D302" s="637"/>
      <c r="E302" s="219"/>
      <c r="F302" s="180"/>
      <c r="G302" s="197"/>
    </row>
    <row r="303" spans="1:7" ht="14.25">
      <c r="A303" s="378"/>
      <c r="B303" s="201"/>
      <c r="C303" s="636"/>
      <c r="D303" s="637"/>
      <c r="E303" s="219"/>
      <c r="F303" s="180"/>
      <c r="G303" s="197"/>
    </row>
    <row r="304" spans="1:7" ht="14.25">
      <c r="A304" s="378"/>
      <c r="B304" s="201"/>
      <c r="C304" s="636"/>
      <c r="D304" s="637"/>
      <c r="E304" s="219"/>
      <c r="F304" s="180"/>
      <c r="G304" s="197"/>
    </row>
    <row r="305" spans="1:7" ht="14.25">
      <c r="A305" s="378"/>
      <c r="B305" s="201"/>
      <c r="C305" s="636"/>
      <c r="D305" s="637"/>
      <c r="E305" s="219"/>
      <c r="F305" s="180"/>
      <c r="G305" s="197"/>
    </row>
    <row r="306" spans="1:7" ht="14.25">
      <c r="A306" s="378"/>
      <c r="B306" s="201"/>
      <c r="C306" s="636"/>
      <c r="D306" s="637"/>
      <c r="E306" s="219"/>
      <c r="F306" s="180"/>
      <c r="G306" s="197"/>
    </row>
    <row r="307" spans="1:7" ht="15" thickBot="1">
      <c r="A307" s="379"/>
      <c r="B307" s="202"/>
      <c r="C307" s="220"/>
      <c r="D307" s="221"/>
      <c r="E307" s="222"/>
      <c r="F307" s="183"/>
      <c r="G307" s="199"/>
    </row>
    <row r="308" spans="1:7" ht="14.25">
      <c r="A308" s="82"/>
      <c r="B308" s="82"/>
      <c r="C308" s="82"/>
      <c r="D308" s="82"/>
      <c r="E308" s="82"/>
      <c r="F308" s="82"/>
      <c r="G308" s="82"/>
    </row>
    <row r="310" spans="1:2" ht="14.25">
      <c r="A310" s="110"/>
      <c r="B310" s="82"/>
    </row>
    <row r="311" spans="1:2" ht="14.25">
      <c r="A311" s="82"/>
      <c r="B311" s="82"/>
    </row>
    <row r="312" spans="1:2" ht="14.25">
      <c r="A312" s="110"/>
      <c r="B312" s="82"/>
    </row>
    <row r="313" spans="1:2" ht="14.25">
      <c r="A313" s="110"/>
      <c r="B313" s="82"/>
    </row>
    <row r="314" spans="1:2" ht="14.25">
      <c r="A314" s="110"/>
      <c r="B314" s="82"/>
    </row>
    <row r="315" spans="1:2" ht="14.25">
      <c r="A315" s="110"/>
      <c r="B315" s="82"/>
    </row>
    <row r="316" spans="1:2" ht="14.25">
      <c r="A316" s="110"/>
      <c r="B316" s="82"/>
    </row>
    <row r="317" spans="1:2" ht="14.25">
      <c r="A317" s="110"/>
      <c r="B317" s="82"/>
    </row>
    <row r="318" spans="1:2" ht="14.25">
      <c r="A318" s="110"/>
      <c r="B318" s="82"/>
    </row>
    <row r="319" spans="1:2" ht="14.25">
      <c r="A319" s="110"/>
      <c r="B319" s="82"/>
    </row>
    <row r="320" spans="1:2" ht="14.25">
      <c r="A320" s="82"/>
      <c r="B320" s="82"/>
    </row>
    <row r="321" spans="1:2" ht="14.25">
      <c r="A321" s="82"/>
      <c r="B321" s="82"/>
    </row>
    <row r="322" spans="1:2" ht="14.25">
      <c r="A322" s="110"/>
      <c r="B322" s="82"/>
    </row>
    <row r="323" spans="1:2" ht="14.25">
      <c r="A323" s="82"/>
      <c r="B323" s="82"/>
    </row>
    <row r="324" spans="1:2" ht="14.25">
      <c r="A324" s="82"/>
      <c r="B324" s="82"/>
    </row>
    <row r="325" spans="1:2" ht="15">
      <c r="A325" s="111"/>
      <c r="B325" s="82"/>
    </row>
    <row r="326" spans="1:2" ht="14.25">
      <c r="A326" s="110"/>
      <c r="B326" s="82"/>
    </row>
    <row r="327" spans="1:2" ht="14.25">
      <c r="A327" s="82"/>
      <c r="B327" s="82"/>
    </row>
    <row r="328" spans="1:2" ht="14.25">
      <c r="A328" s="82"/>
      <c r="B328" s="82"/>
    </row>
    <row r="329" spans="1:2" ht="14.25">
      <c r="A329" s="82"/>
      <c r="B329" s="82"/>
    </row>
  </sheetData>
  <sheetProtection password="E355" sheet="1" objects="1" scenarios="1" selectLockedCells="1"/>
  <mergeCells count="312">
    <mergeCell ref="C6:D6"/>
    <mergeCell ref="A7:B7"/>
    <mergeCell ref="A8:B8"/>
    <mergeCell ref="C8:D8"/>
    <mergeCell ref="C7:D7"/>
    <mergeCell ref="A5:B5"/>
    <mergeCell ref="C5:D5"/>
    <mergeCell ref="C304:D304"/>
    <mergeCell ref="C296:D296"/>
    <mergeCell ref="C297:D297"/>
    <mergeCell ref="C298:D298"/>
    <mergeCell ref="C299:D299"/>
    <mergeCell ref="C292:D292"/>
    <mergeCell ref="C293:D293"/>
    <mergeCell ref="A6:B6"/>
    <mergeCell ref="C305:D305"/>
    <mergeCell ref="C306:D306"/>
    <mergeCell ref="C300:D300"/>
    <mergeCell ref="C301:D301"/>
    <mergeCell ref="C302:D302"/>
    <mergeCell ref="C303:D303"/>
    <mergeCell ref="C294:D294"/>
    <mergeCell ref="C295:D295"/>
    <mergeCell ref="C288:D288"/>
    <mergeCell ref="C289:D289"/>
    <mergeCell ref="C290:D290"/>
    <mergeCell ref="C291:D291"/>
    <mergeCell ref="C284:D284"/>
    <mergeCell ref="C285:D285"/>
    <mergeCell ref="C286:D286"/>
    <mergeCell ref="C287:D287"/>
    <mergeCell ref="C280:D280"/>
    <mergeCell ref="C281:D281"/>
    <mergeCell ref="C282:D282"/>
    <mergeCell ref="C283:D283"/>
    <mergeCell ref="C276:D276"/>
    <mergeCell ref="C277:D277"/>
    <mergeCell ref="C278:D278"/>
    <mergeCell ref="C279:D279"/>
    <mergeCell ref="C272:D272"/>
    <mergeCell ref="C273:D273"/>
    <mergeCell ref="C274:D274"/>
    <mergeCell ref="C275:D275"/>
    <mergeCell ref="C268:D268"/>
    <mergeCell ref="C269:D269"/>
    <mergeCell ref="C270:D270"/>
    <mergeCell ref="C271:D271"/>
    <mergeCell ref="C264:D264"/>
    <mergeCell ref="C265:D265"/>
    <mergeCell ref="C266:D266"/>
    <mergeCell ref="C267:D267"/>
    <mergeCell ref="C260:D260"/>
    <mergeCell ref="C261:D261"/>
    <mergeCell ref="C262:D262"/>
    <mergeCell ref="C263:D263"/>
    <mergeCell ref="C256:D256"/>
    <mergeCell ref="C257:D257"/>
    <mergeCell ref="C258:D258"/>
    <mergeCell ref="C259:D259"/>
    <mergeCell ref="C252:D252"/>
    <mergeCell ref="C253:D253"/>
    <mergeCell ref="C254:D254"/>
    <mergeCell ref="C255:D255"/>
    <mergeCell ref="C248:D248"/>
    <mergeCell ref="C249:D249"/>
    <mergeCell ref="C250:D250"/>
    <mergeCell ref="C251:D251"/>
    <mergeCell ref="C244:D244"/>
    <mergeCell ref="C245:D245"/>
    <mergeCell ref="C246:D246"/>
    <mergeCell ref="C247:D247"/>
    <mergeCell ref="C240:D240"/>
    <mergeCell ref="C241:D241"/>
    <mergeCell ref="C242:D242"/>
    <mergeCell ref="C243:D243"/>
    <mergeCell ref="C236:D236"/>
    <mergeCell ref="C237:D237"/>
    <mergeCell ref="C238:D238"/>
    <mergeCell ref="C239:D239"/>
    <mergeCell ref="C232:D232"/>
    <mergeCell ref="C233:D233"/>
    <mergeCell ref="C234:D234"/>
    <mergeCell ref="C235:D235"/>
    <mergeCell ref="C228:D228"/>
    <mergeCell ref="C229:D229"/>
    <mergeCell ref="C230:D230"/>
    <mergeCell ref="C231:D231"/>
    <mergeCell ref="C224:D224"/>
    <mergeCell ref="C225:D225"/>
    <mergeCell ref="C226:D226"/>
    <mergeCell ref="C227:D227"/>
    <mergeCell ref="C220:D220"/>
    <mergeCell ref="C221:D221"/>
    <mergeCell ref="C222:D222"/>
    <mergeCell ref="C223:D223"/>
    <mergeCell ref="C216:D216"/>
    <mergeCell ref="C217:D217"/>
    <mergeCell ref="C218:D218"/>
    <mergeCell ref="C219:D219"/>
    <mergeCell ref="C212:D212"/>
    <mergeCell ref="C213:D213"/>
    <mergeCell ref="C214:D214"/>
    <mergeCell ref="C215:D215"/>
    <mergeCell ref="C208:D208"/>
    <mergeCell ref="C209:D209"/>
    <mergeCell ref="C210:D210"/>
    <mergeCell ref="C211:D211"/>
    <mergeCell ref="C204:D204"/>
    <mergeCell ref="C205:D205"/>
    <mergeCell ref="C206:D206"/>
    <mergeCell ref="C207:D207"/>
    <mergeCell ref="C200:D200"/>
    <mergeCell ref="C201:D201"/>
    <mergeCell ref="C202:D202"/>
    <mergeCell ref="C203:D203"/>
    <mergeCell ref="C196:D196"/>
    <mergeCell ref="C197:D197"/>
    <mergeCell ref="C198:D198"/>
    <mergeCell ref="C199:D199"/>
    <mergeCell ref="C192:D192"/>
    <mergeCell ref="C193:D193"/>
    <mergeCell ref="C194:D194"/>
    <mergeCell ref="C195:D195"/>
    <mergeCell ref="C188:D188"/>
    <mergeCell ref="C189:D189"/>
    <mergeCell ref="C190:D190"/>
    <mergeCell ref="C191:D191"/>
    <mergeCell ref="C184:D184"/>
    <mergeCell ref="C185:D185"/>
    <mergeCell ref="C186:D186"/>
    <mergeCell ref="C187:D187"/>
    <mergeCell ref="C180:D180"/>
    <mergeCell ref="C181:D181"/>
    <mergeCell ref="C182:D182"/>
    <mergeCell ref="C183:D183"/>
    <mergeCell ref="C176:D176"/>
    <mergeCell ref="C177:D177"/>
    <mergeCell ref="C178:D178"/>
    <mergeCell ref="C179:D179"/>
    <mergeCell ref="C172:D172"/>
    <mergeCell ref="C173:D173"/>
    <mergeCell ref="C174:D174"/>
    <mergeCell ref="C175:D175"/>
    <mergeCell ref="C168:D168"/>
    <mergeCell ref="C169:D169"/>
    <mergeCell ref="C170:D170"/>
    <mergeCell ref="C171:D171"/>
    <mergeCell ref="C164:D164"/>
    <mergeCell ref="C165:D165"/>
    <mergeCell ref="C166:D166"/>
    <mergeCell ref="C167:D167"/>
    <mergeCell ref="C160:D160"/>
    <mergeCell ref="C161:D161"/>
    <mergeCell ref="C162:D162"/>
    <mergeCell ref="C163:D163"/>
    <mergeCell ref="C156:D156"/>
    <mergeCell ref="C157:D157"/>
    <mergeCell ref="C158:D158"/>
    <mergeCell ref="C159:D159"/>
    <mergeCell ref="C152:D152"/>
    <mergeCell ref="C153:D153"/>
    <mergeCell ref="C154:D154"/>
    <mergeCell ref="C155:D155"/>
    <mergeCell ref="C148:D148"/>
    <mergeCell ref="C149:D149"/>
    <mergeCell ref="C150:D150"/>
    <mergeCell ref="C151:D151"/>
    <mergeCell ref="C144:D144"/>
    <mergeCell ref="C145:D145"/>
    <mergeCell ref="C146:D146"/>
    <mergeCell ref="C147:D147"/>
    <mergeCell ref="C140:D140"/>
    <mergeCell ref="C141:D141"/>
    <mergeCell ref="C142:D142"/>
    <mergeCell ref="C143:D143"/>
    <mergeCell ref="C136:D136"/>
    <mergeCell ref="C137:D137"/>
    <mergeCell ref="C138:D138"/>
    <mergeCell ref="C139:D139"/>
    <mergeCell ref="C132:D132"/>
    <mergeCell ref="C133:D133"/>
    <mergeCell ref="C134:D134"/>
    <mergeCell ref="C135:D135"/>
    <mergeCell ref="C128:D128"/>
    <mergeCell ref="C129:D129"/>
    <mergeCell ref="C130:D130"/>
    <mergeCell ref="C131:D131"/>
    <mergeCell ref="C124:D124"/>
    <mergeCell ref="C125:D125"/>
    <mergeCell ref="C126:D126"/>
    <mergeCell ref="C127:D127"/>
    <mergeCell ref="C120:D120"/>
    <mergeCell ref="C121:D121"/>
    <mergeCell ref="C122:D122"/>
    <mergeCell ref="C123:D123"/>
    <mergeCell ref="C116:D116"/>
    <mergeCell ref="C117:D117"/>
    <mergeCell ref="C118:D118"/>
    <mergeCell ref="C119:D119"/>
    <mergeCell ref="C112:D112"/>
    <mergeCell ref="C113:D113"/>
    <mergeCell ref="C114:D114"/>
    <mergeCell ref="C115:D115"/>
    <mergeCell ref="C108:D108"/>
    <mergeCell ref="C109:D109"/>
    <mergeCell ref="C110:D110"/>
    <mergeCell ref="C111:D111"/>
    <mergeCell ref="C104:D104"/>
    <mergeCell ref="C105:D105"/>
    <mergeCell ref="C106:D106"/>
    <mergeCell ref="C107:D107"/>
    <mergeCell ref="C100:D100"/>
    <mergeCell ref="C101:D101"/>
    <mergeCell ref="C102:D102"/>
    <mergeCell ref="C103:D103"/>
    <mergeCell ref="C96:D96"/>
    <mergeCell ref="C97:D97"/>
    <mergeCell ref="C98:D98"/>
    <mergeCell ref="C99:D99"/>
    <mergeCell ref="C92:D92"/>
    <mergeCell ref="C93:D93"/>
    <mergeCell ref="C94:D94"/>
    <mergeCell ref="C95:D95"/>
    <mergeCell ref="C88:D88"/>
    <mergeCell ref="C89:D89"/>
    <mergeCell ref="C90:D90"/>
    <mergeCell ref="C91:D91"/>
    <mergeCell ref="C84:D84"/>
    <mergeCell ref="C85:D85"/>
    <mergeCell ref="C86:D86"/>
    <mergeCell ref="C87:D87"/>
    <mergeCell ref="C80:D80"/>
    <mergeCell ref="C81:D81"/>
    <mergeCell ref="C82:D82"/>
    <mergeCell ref="C83:D83"/>
    <mergeCell ref="C76:D76"/>
    <mergeCell ref="C77:D77"/>
    <mergeCell ref="C78:D78"/>
    <mergeCell ref="C79:D79"/>
    <mergeCell ref="C72:D72"/>
    <mergeCell ref="C73:D73"/>
    <mergeCell ref="C74:D74"/>
    <mergeCell ref="C75:D75"/>
    <mergeCell ref="C68:D68"/>
    <mergeCell ref="C69:D69"/>
    <mergeCell ref="C70:D70"/>
    <mergeCell ref="C71:D71"/>
    <mergeCell ref="C64:D64"/>
    <mergeCell ref="C65:D65"/>
    <mergeCell ref="C66:D66"/>
    <mergeCell ref="C67:D67"/>
    <mergeCell ref="C60:D60"/>
    <mergeCell ref="C61:D61"/>
    <mergeCell ref="C62:D62"/>
    <mergeCell ref="C63:D63"/>
    <mergeCell ref="C56:D56"/>
    <mergeCell ref="C57:D57"/>
    <mergeCell ref="C58:D58"/>
    <mergeCell ref="C59:D59"/>
    <mergeCell ref="C52:D52"/>
    <mergeCell ref="C53:D53"/>
    <mergeCell ref="C54:D54"/>
    <mergeCell ref="C55:D55"/>
    <mergeCell ref="C48:D48"/>
    <mergeCell ref="C49:D49"/>
    <mergeCell ref="C50:D50"/>
    <mergeCell ref="C51:D51"/>
    <mergeCell ref="C44:D44"/>
    <mergeCell ref="C45:D45"/>
    <mergeCell ref="C46:D46"/>
    <mergeCell ref="C47:D47"/>
    <mergeCell ref="C40:D40"/>
    <mergeCell ref="C41:D41"/>
    <mergeCell ref="C42:D42"/>
    <mergeCell ref="C43:D43"/>
    <mergeCell ref="C36:D36"/>
    <mergeCell ref="C37:D37"/>
    <mergeCell ref="C38:D38"/>
    <mergeCell ref="C39:D39"/>
    <mergeCell ref="C32:D32"/>
    <mergeCell ref="C33:D33"/>
    <mergeCell ref="C34:D34"/>
    <mergeCell ref="C35:D35"/>
    <mergeCell ref="C28:D28"/>
    <mergeCell ref="C29:D29"/>
    <mergeCell ref="C30:D30"/>
    <mergeCell ref="C31:D31"/>
    <mergeCell ref="C24:D24"/>
    <mergeCell ref="C25:D25"/>
    <mergeCell ref="C26:D26"/>
    <mergeCell ref="C27:D27"/>
    <mergeCell ref="C22:D22"/>
    <mergeCell ref="C21:D21"/>
    <mergeCell ref="C20:D20"/>
    <mergeCell ref="C23:D23"/>
    <mergeCell ref="A1:G1"/>
    <mergeCell ref="C4:D4"/>
    <mergeCell ref="E11:G11"/>
    <mergeCell ref="A11:A12"/>
    <mergeCell ref="B11:B12"/>
    <mergeCell ref="C11:D11"/>
    <mergeCell ref="C12:D12"/>
    <mergeCell ref="F7:F8"/>
    <mergeCell ref="G7:G8"/>
    <mergeCell ref="A4:B4"/>
    <mergeCell ref="A13:F13"/>
    <mergeCell ref="C17:D17"/>
    <mergeCell ref="C18:D18"/>
    <mergeCell ref="C19:D19"/>
    <mergeCell ref="C14:D14"/>
    <mergeCell ref="C15:D15"/>
    <mergeCell ref="C16:D16"/>
  </mergeCells>
  <printOptions horizontalCentered="1"/>
  <pageMargins left="0.24" right="0.3" top="0.590551181102362" bottom="0.5" header="0.41" footer="0.196850393700787"/>
  <pageSetup fitToHeight="5" horizontalDpi="300" verticalDpi="300" orientation="portrait" paperSize="9" scale="68" r:id="rId1"/>
  <headerFooter alignWithMargins="0">
    <oddHeader>&amp;R&amp;P de &amp;N</oddHeader>
  </headerFooter>
</worksheet>
</file>

<file path=xl/worksheets/sheet13.xml><?xml version="1.0" encoding="utf-8"?>
<worksheet xmlns="http://schemas.openxmlformats.org/spreadsheetml/2006/main" xmlns:r="http://schemas.openxmlformats.org/officeDocument/2006/relationships">
  <sheetPr codeName="Hoja11"/>
  <dimension ref="A1:L150"/>
  <sheetViews>
    <sheetView showGridLines="0" view="pageBreakPreview" zoomScale="75" zoomScaleNormal="75" zoomScaleSheetLayoutView="75" workbookViewId="0" topLeftCell="B1">
      <selection activeCell="A1" sqref="A1:J1"/>
    </sheetView>
  </sheetViews>
  <sheetFormatPr defaultColWidth="11.421875" defaultRowHeight="12.75"/>
  <cols>
    <col min="1" max="2" width="28.7109375" style="11" customWidth="1"/>
    <col min="3" max="4" width="6.7109375" style="11" customWidth="1"/>
    <col min="5" max="5" width="18.7109375" style="11" customWidth="1"/>
    <col min="6" max="7" width="22.7109375" style="11" customWidth="1"/>
    <col min="8" max="9" width="18.7109375" style="11" customWidth="1"/>
    <col min="10" max="10" width="16.140625" style="11" customWidth="1"/>
    <col min="11" max="11" width="12.8515625" style="11" customWidth="1"/>
    <col min="12" max="12" width="11.421875" style="11" customWidth="1"/>
    <col min="13" max="16384" width="9.140625" style="11" customWidth="1"/>
  </cols>
  <sheetData>
    <row r="1" spans="1:10" ht="15">
      <c r="A1" s="502" t="s">
        <v>336</v>
      </c>
      <c r="B1" s="502"/>
      <c r="C1" s="502"/>
      <c r="D1" s="502"/>
      <c r="E1" s="502"/>
      <c r="F1" s="502"/>
      <c r="G1" s="502"/>
      <c r="H1" s="502"/>
      <c r="I1" s="502"/>
      <c r="J1" s="502"/>
    </row>
    <row r="2" spans="1:10" ht="14.25">
      <c r="A2" s="41"/>
      <c r="B2" s="41"/>
      <c r="C2" s="41"/>
      <c r="D2" s="41"/>
      <c r="E2" s="41"/>
      <c r="F2" s="41"/>
      <c r="G2" s="41"/>
      <c r="H2" s="41"/>
      <c r="I2" s="41"/>
      <c r="J2" s="41"/>
    </row>
    <row r="3" spans="1:10" s="66" customFormat="1" ht="15.75" thickBot="1">
      <c r="A3" s="41"/>
      <c r="B3" s="41"/>
      <c r="C3" s="41"/>
      <c r="D3" s="41"/>
      <c r="E3" s="41"/>
      <c r="F3" s="41"/>
      <c r="G3" s="41"/>
      <c r="H3" s="41"/>
      <c r="I3" s="41"/>
      <c r="J3" s="119"/>
    </row>
    <row r="4" spans="1:10" ht="15" customHeight="1" thickBot="1">
      <c r="A4" s="46" t="s">
        <v>276</v>
      </c>
      <c r="B4" s="459">
        <f>IF(Carátula!E7="","",Carátula!E7)</f>
      </c>
      <c r="C4" s="489"/>
      <c r="D4" s="460"/>
      <c r="E4" s="43"/>
      <c r="F4" s="41"/>
      <c r="G4" s="496" t="s">
        <v>15</v>
      </c>
      <c r="H4" s="497"/>
      <c r="I4" s="496" t="s">
        <v>16</v>
      </c>
      <c r="J4" s="497"/>
    </row>
    <row r="5" spans="1:10" ht="42.75" customHeight="1" thickBot="1">
      <c r="A5" s="15" t="s">
        <v>19</v>
      </c>
      <c r="B5" s="459">
        <f>IF(Carátula!E9="","",Carátula!E9)</f>
      </c>
      <c r="C5" s="489"/>
      <c r="D5" s="460"/>
      <c r="E5" s="43"/>
      <c r="F5" s="41"/>
      <c r="G5" s="644"/>
      <c r="H5" s="645"/>
      <c r="I5" s="510">
        <f>IF(Carátula!E17="","",Carátula!E17)</f>
      </c>
      <c r="J5" s="511"/>
    </row>
    <row r="6" spans="1:10" ht="15" customHeight="1" thickBot="1">
      <c r="A6" s="15" t="s">
        <v>1</v>
      </c>
      <c r="B6" s="459">
        <f>IF(Carátula!E10="","",Carátula!E10)</f>
      </c>
      <c r="C6" s="489"/>
      <c r="D6" s="460"/>
      <c r="E6" s="43"/>
      <c r="F6" s="41"/>
      <c r="G6" s="461" t="s">
        <v>17</v>
      </c>
      <c r="H6" s="462"/>
      <c r="I6" s="461" t="s">
        <v>18</v>
      </c>
      <c r="J6" s="462"/>
    </row>
    <row r="7" spans="1:10" ht="21.75" customHeight="1" thickBot="1">
      <c r="A7" s="15" t="s">
        <v>29</v>
      </c>
      <c r="B7" s="465">
        <f>IF(Carátula!E13="","",Carátula!E13)</f>
      </c>
      <c r="C7" s="495"/>
      <c r="D7" s="466"/>
      <c r="E7" s="114"/>
      <c r="F7" s="41"/>
      <c r="G7" s="469">
        <f>IF(Carátula!E15="","",Carátula!E15)</f>
      </c>
      <c r="H7" s="470"/>
      <c r="I7" s="469">
        <f>IF(Carátula!E16="","",Carátula!E16)</f>
      </c>
      <c r="J7" s="470"/>
    </row>
    <row r="8" spans="1:11" ht="21.75" customHeight="1" thickBot="1">
      <c r="A8" s="55" t="s">
        <v>44</v>
      </c>
      <c r="B8" s="459" t="str">
        <f>IF(Carátula!E14="","",Carátula!E14)</f>
        <v>24:00</v>
      </c>
      <c r="C8" s="489"/>
      <c r="D8" s="460"/>
      <c r="E8" s="43"/>
      <c r="F8" s="41"/>
      <c r="G8" s="471"/>
      <c r="H8" s="472"/>
      <c r="I8" s="471"/>
      <c r="J8" s="472"/>
      <c r="K8" s="62"/>
    </row>
    <row r="9" spans="1:11" ht="15">
      <c r="A9" s="41"/>
      <c r="B9" s="41"/>
      <c r="C9" s="41"/>
      <c r="D9" s="41"/>
      <c r="E9" s="41"/>
      <c r="F9" s="115"/>
      <c r="G9" s="117" t="s">
        <v>4</v>
      </c>
      <c r="H9" s="41"/>
      <c r="I9" s="116"/>
      <c r="J9" s="44"/>
      <c r="K9" s="62"/>
    </row>
    <row r="10" spans="1:11" ht="14.25">
      <c r="A10" s="41"/>
      <c r="B10" s="41"/>
      <c r="C10" s="41"/>
      <c r="D10" s="41"/>
      <c r="E10" s="41"/>
      <c r="F10" s="115"/>
      <c r="H10" s="115"/>
      <c r="I10" s="118"/>
      <c r="J10" s="44"/>
      <c r="K10" s="62"/>
    </row>
    <row r="11" spans="1:11" ht="15" thickBot="1">
      <c r="A11" s="41"/>
      <c r="B11" s="41"/>
      <c r="C11" s="41"/>
      <c r="D11" s="41"/>
      <c r="E11" s="41"/>
      <c r="F11" s="115"/>
      <c r="G11" s="115"/>
      <c r="H11" s="115"/>
      <c r="I11" s="41"/>
      <c r="J11" s="44"/>
      <c r="K11" s="62"/>
    </row>
    <row r="12" spans="1:11" ht="18" customHeight="1" thickBot="1">
      <c r="A12" s="478" t="s">
        <v>48</v>
      </c>
      <c r="B12" s="467"/>
      <c r="C12" s="467"/>
      <c r="D12" s="468"/>
      <c r="E12" s="482" t="s">
        <v>49</v>
      </c>
      <c r="F12" s="537" t="s">
        <v>286</v>
      </c>
      <c r="G12" s="537"/>
      <c r="H12" s="482" t="s">
        <v>287</v>
      </c>
      <c r="I12" s="482" t="s">
        <v>6</v>
      </c>
      <c r="J12" s="493" t="s">
        <v>181</v>
      </c>
      <c r="K12" s="62"/>
    </row>
    <row r="13" spans="1:11" ht="15" customHeight="1" thickBot="1">
      <c r="A13" s="482" t="s">
        <v>52</v>
      </c>
      <c r="B13" s="482" t="s">
        <v>87</v>
      </c>
      <c r="C13" s="478" t="s">
        <v>288</v>
      </c>
      <c r="D13" s="468"/>
      <c r="E13" s="642"/>
      <c r="F13" s="482" t="s">
        <v>53</v>
      </c>
      <c r="G13" s="482" t="s">
        <v>54</v>
      </c>
      <c r="H13" s="642"/>
      <c r="I13" s="642"/>
      <c r="J13" s="646"/>
      <c r="K13" s="62"/>
    </row>
    <row r="14" spans="1:11" ht="15" customHeight="1" thickBot="1">
      <c r="A14" s="483"/>
      <c r="B14" s="483"/>
      <c r="C14" s="22" t="s">
        <v>177</v>
      </c>
      <c r="D14" s="22" t="s">
        <v>178</v>
      </c>
      <c r="E14" s="643"/>
      <c r="F14" s="483"/>
      <c r="G14" s="483"/>
      <c r="H14" s="643"/>
      <c r="I14" s="643"/>
      <c r="J14" s="494"/>
      <c r="K14" s="62"/>
    </row>
    <row r="15" spans="1:11" ht="15.75" thickBot="1">
      <c r="A15" s="633" t="s">
        <v>92</v>
      </c>
      <c r="B15" s="634"/>
      <c r="C15" s="634"/>
      <c r="D15" s="635"/>
      <c r="E15" s="231">
        <f>SUM(E16:E149)</f>
        <v>0</v>
      </c>
      <c r="F15" s="231">
        <f>SUM(F16:F149)</f>
        <v>0</v>
      </c>
      <c r="G15" s="231">
        <f>SUM(G16:G149)</f>
        <v>0</v>
      </c>
      <c r="H15" s="232">
        <f>G15-F15</f>
        <v>0</v>
      </c>
      <c r="I15" s="231">
        <f>SUM(I16:I149)</f>
        <v>0</v>
      </c>
      <c r="J15" s="231">
        <f>SUM(E15)-SUM(H15,I15)</f>
        <v>0</v>
      </c>
      <c r="K15" s="62"/>
    </row>
    <row r="16" spans="1:11" ht="15">
      <c r="A16" s="180"/>
      <c r="B16" s="180"/>
      <c r="C16" s="180"/>
      <c r="D16" s="180"/>
      <c r="E16" s="181"/>
      <c r="F16" s="181"/>
      <c r="G16" s="181"/>
      <c r="H16" s="226">
        <f>G16-F16</f>
        <v>0</v>
      </c>
      <c r="I16" s="198"/>
      <c r="J16" s="227">
        <f>SUM(E16)-SUM(H16,I16)</f>
        <v>0</v>
      </c>
      <c r="K16" s="62"/>
    </row>
    <row r="17" spans="1:11" ht="15">
      <c r="A17" s="180"/>
      <c r="B17" s="180"/>
      <c r="C17" s="180"/>
      <c r="D17" s="180"/>
      <c r="E17" s="181"/>
      <c r="F17" s="181"/>
      <c r="G17" s="181"/>
      <c r="H17" s="226">
        <f aca="true" t="shared" si="0" ref="H17:H80">G17-F17</f>
        <v>0</v>
      </c>
      <c r="I17" s="198"/>
      <c r="J17" s="228">
        <f aca="true" t="shared" si="1" ref="J17:J80">SUM(E17)-SUM(H17,I17)</f>
        <v>0</v>
      </c>
      <c r="K17" s="81"/>
    </row>
    <row r="18" spans="1:11" ht="15">
      <c r="A18" s="180"/>
      <c r="B18" s="180"/>
      <c r="C18" s="182"/>
      <c r="D18" s="182"/>
      <c r="E18" s="181"/>
      <c r="F18" s="181"/>
      <c r="G18" s="181"/>
      <c r="H18" s="226">
        <f t="shared" si="0"/>
        <v>0</v>
      </c>
      <c r="I18" s="198"/>
      <c r="J18" s="228">
        <f t="shared" si="1"/>
        <v>0</v>
      </c>
      <c r="K18" s="81"/>
    </row>
    <row r="19" spans="1:11" ht="15">
      <c r="A19" s="180"/>
      <c r="B19" s="180"/>
      <c r="C19" s="182"/>
      <c r="D19" s="182"/>
      <c r="E19" s="181"/>
      <c r="F19" s="181"/>
      <c r="G19" s="181"/>
      <c r="H19" s="226">
        <f t="shared" si="0"/>
        <v>0</v>
      </c>
      <c r="I19" s="198"/>
      <c r="J19" s="228">
        <f t="shared" si="1"/>
        <v>0</v>
      </c>
      <c r="K19" s="81"/>
    </row>
    <row r="20" spans="1:11" ht="15">
      <c r="A20" s="180"/>
      <c r="B20" s="180"/>
      <c r="C20" s="182"/>
      <c r="D20" s="182"/>
      <c r="E20" s="181"/>
      <c r="F20" s="181"/>
      <c r="G20" s="181"/>
      <c r="H20" s="226">
        <f t="shared" si="0"/>
        <v>0</v>
      </c>
      <c r="I20" s="198"/>
      <c r="J20" s="228">
        <f t="shared" si="1"/>
        <v>0</v>
      </c>
      <c r="K20" s="81"/>
    </row>
    <row r="21" spans="1:11" ht="15">
      <c r="A21" s="180"/>
      <c r="B21" s="180"/>
      <c r="C21" s="182"/>
      <c r="D21" s="182"/>
      <c r="E21" s="181"/>
      <c r="F21" s="181"/>
      <c r="G21" s="181"/>
      <c r="H21" s="226">
        <f t="shared" si="0"/>
        <v>0</v>
      </c>
      <c r="I21" s="198"/>
      <c r="J21" s="228">
        <f t="shared" si="1"/>
        <v>0</v>
      </c>
      <c r="K21" s="81"/>
    </row>
    <row r="22" spans="1:11" ht="15">
      <c r="A22" s="180"/>
      <c r="B22" s="180"/>
      <c r="C22" s="182"/>
      <c r="D22" s="182"/>
      <c r="E22" s="181"/>
      <c r="F22" s="181"/>
      <c r="G22" s="181"/>
      <c r="H22" s="226">
        <f t="shared" si="0"/>
        <v>0</v>
      </c>
      <c r="I22" s="198"/>
      <c r="J22" s="228">
        <f t="shared" si="1"/>
        <v>0</v>
      </c>
      <c r="K22" s="81"/>
    </row>
    <row r="23" spans="1:11" ht="15">
      <c r="A23" s="180"/>
      <c r="B23" s="180"/>
      <c r="C23" s="182"/>
      <c r="D23" s="182"/>
      <c r="E23" s="181"/>
      <c r="F23" s="181"/>
      <c r="G23" s="181"/>
      <c r="H23" s="226">
        <f t="shared" si="0"/>
        <v>0</v>
      </c>
      <c r="I23" s="198"/>
      <c r="J23" s="228">
        <f t="shared" si="1"/>
        <v>0</v>
      </c>
      <c r="K23" s="81"/>
    </row>
    <row r="24" spans="1:11" ht="15">
      <c r="A24" s="180"/>
      <c r="B24" s="180"/>
      <c r="C24" s="182"/>
      <c r="D24" s="182"/>
      <c r="E24" s="181"/>
      <c r="F24" s="181"/>
      <c r="G24" s="181"/>
      <c r="H24" s="226">
        <f t="shared" si="0"/>
        <v>0</v>
      </c>
      <c r="I24" s="198"/>
      <c r="J24" s="228">
        <f t="shared" si="1"/>
        <v>0</v>
      </c>
      <c r="K24" s="81"/>
    </row>
    <row r="25" spans="1:11" ht="15">
      <c r="A25" s="180"/>
      <c r="B25" s="180"/>
      <c r="C25" s="182"/>
      <c r="D25" s="182"/>
      <c r="E25" s="181"/>
      <c r="F25" s="181"/>
      <c r="G25" s="181"/>
      <c r="H25" s="226">
        <f t="shared" si="0"/>
        <v>0</v>
      </c>
      <c r="I25" s="198"/>
      <c r="J25" s="228">
        <f t="shared" si="1"/>
        <v>0</v>
      </c>
      <c r="K25" s="81"/>
    </row>
    <row r="26" spans="1:11" ht="15">
      <c r="A26" s="180"/>
      <c r="B26" s="180"/>
      <c r="C26" s="182"/>
      <c r="D26" s="182"/>
      <c r="E26" s="181"/>
      <c r="F26" s="181"/>
      <c r="G26" s="181"/>
      <c r="H26" s="226">
        <f t="shared" si="0"/>
        <v>0</v>
      </c>
      <c r="I26" s="198"/>
      <c r="J26" s="228">
        <f t="shared" si="1"/>
        <v>0</v>
      </c>
      <c r="K26" s="81"/>
    </row>
    <row r="27" spans="1:11" ht="15">
      <c r="A27" s="180"/>
      <c r="B27" s="180"/>
      <c r="C27" s="182"/>
      <c r="D27" s="182"/>
      <c r="E27" s="181"/>
      <c r="F27" s="181"/>
      <c r="G27" s="181"/>
      <c r="H27" s="226">
        <f t="shared" si="0"/>
        <v>0</v>
      </c>
      <c r="I27" s="198"/>
      <c r="J27" s="228">
        <f t="shared" si="1"/>
        <v>0</v>
      </c>
      <c r="K27" s="81"/>
    </row>
    <row r="28" spans="1:11" ht="15">
      <c r="A28" s="180"/>
      <c r="B28" s="180"/>
      <c r="C28" s="182"/>
      <c r="D28" s="182"/>
      <c r="E28" s="181"/>
      <c r="F28" s="181"/>
      <c r="G28" s="181"/>
      <c r="H28" s="226">
        <f t="shared" si="0"/>
        <v>0</v>
      </c>
      <c r="I28" s="198"/>
      <c r="J28" s="228">
        <f t="shared" si="1"/>
        <v>0</v>
      </c>
      <c r="K28" s="81"/>
    </row>
    <row r="29" spans="1:11" ht="15">
      <c r="A29" s="180"/>
      <c r="B29" s="180"/>
      <c r="C29" s="182"/>
      <c r="D29" s="182"/>
      <c r="E29" s="181"/>
      <c r="F29" s="181"/>
      <c r="G29" s="181"/>
      <c r="H29" s="226">
        <f t="shared" si="0"/>
        <v>0</v>
      </c>
      <c r="I29" s="198"/>
      <c r="J29" s="228">
        <f t="shared" si="1"/>
        <v>0</v>
      </c>
      <c r="K29" s="81"/>
    </row>
    <row r="30" spans="1:11" ht="15">
      <c r="A30" s="180"/>
      <c r="B30" s="180"/>
      <c r="C30" s="182"/>
      <c r="D30" s="182"/>
      <c r="E30" s="181"/>
      <c r="F30" s="181"/>
      <c r="G30" s="181"/>
      <c r="H30" s="226">
        <f t="shared" si="0"/>
        <v>0</v>
      </c>
      <c r="I30" s="198"/>
      <c r="J30" s="228">
        <f t="shared" si="1"/>
        <v>0</v>
      </c>
      <c r="K30" s="81"/>
    </row>
    <row r="31" spans="1:11" ht="15">
      <c r="A31" s="180"/>
      <c r="B31" s="180"/>
      <c r="C31" s="182"/>
      <c r="D31" s="182"/>
      <c r="E31" s="181"/>
      <c r="F31" s="181"/>
      <c r="G31" s="181"/>
      <c r="H31" s="226">
        <f t="shared" si="0"/>
        <v>0</v>
      </c>
      <c r="I31" s="198"/>
      <c r="J31" s="228">
        <f t="shared" si="1"/>
        <v>0</v>
      </c>
      <c r="K31" s="81"/>
    </row>
    <row r="32" spans="1:11" ht="15">
      <c r="A32" s="180"/>
      <c r="B32" s="180"/>
      <c r="C32" s="182"/>
      <c r="D32" s="182"/>
      <c r="E32" s="181"/>
      <c r="F32" s="181"/>
      <c r="G32" s="181"/>
      <c r="H32" s="226">
        <f t="shared" si="0"/>
        <v>0</v>
      </c>
      <c r="I32" s="198"/>
      <c r="J32" s="228">
        <f t="shared" si="1"/>
        <v>0</v>
      </c>
      <c r="K32" s="81"/>
    </row>
    <row r="33" spans="1:11" ht="15">
      <c r="A33" s="180"/>
      <c r="B33" s="180"/>
      <c r="C33" s="182"/>
      <c r="D33" s="182"/>
      <c r="E33" s="181"/>
      <c r="F33" s="181"/>
      <c r="G33" s="181"/>
      <c r="H33" s="226">
        <f t="shared" si="0"/>
        <v>0</v>
      </c>
      <c r="I33" s="198"/>
      <c r="J33" s="228">
        <f t="shared" si="1"/>
        <v>0</v>
      </c>
      <c r="K33" s="81"/>
    </row>
    <row r="34" spans="1:11" ht="15">
      <c r="A34" s="180"/>
      <c r="B34" s="180"/>
      <c r="C34" s="182"/>
      <c r="D34" s="182"/>
      <c r="E34" s="181"/>
      <c r="F34" s="181"/>
      <c r="G34" s="181"/>
      <c r="H34" s="226">
        <f t="shared" si="0"/>
        <v>0</v>
      </c>
      <c r="I34" s="198"/>
      <c r="J34" s="228">
        <f t="shared" si="1"/>
        <v>0</v>
      </c>
      <c r="K34" s="81"/>
    </row>
    <row r="35" spans="1:11" ht="15">
      <c r="A35" s="180"/>
      <c r="B35" s="180"/>
      <c r="C35" s="182"/>
      <c r="D35" s="182"/>
      <c r="E35" s="181"/>
      <c r="F35" s="181"/>
      <c r="G35" s="181"/>
      <c r="H35" s="226">
        <f t="shared" si="0"/>
        <v>0</v>
      </c>
      <c r="I35" s="198"/>
      <c r="J35" s="228">
        <f t="shared" si="1"/>
        <v>0</v>
      </c>
      <c r="K35" s="81"/>
    </row>
    <row r="36" spans="1:11" ht="15">
      <c r="A36" s="180"/>
      <c r="B36" s="180"/>
      <c r="C36" s="182"/>
      <c r="D36" s="182"/>
      <c r="E36" s="181"/>
      <c r="F36" s="181"/>
      <c r="G36" s="181"/>
      <c r="H36" s="226">
        <f t="shared" si="0"/>
        <v>0</v>
      </c>
      <c r="I36" s="198"/>
      <c r="J36" s="228">
        <f t="shared" si="1"/>
        <v>0</v>
      </c>
      <c r="K36" s="68"/>
    </row>
    <row r="37" spans="1:11" ht="15">
      <c r="A37" s="180"/>
      <c r="B37" s="180"/>
      <c r="C37" s="182"/>
      <c r="D37" s="182"/>
      <c r="E37" s="181"/>
      <c r="F37" s="181"/>
      <c r="G37" s="181"/>
      <c r="H37" s="226">
        <f t="shared" si="0"/>
        <v>0</v>
      </c>
      <c r="I37" s="198"/>
      <c r="J37" s="228">
        <f t="shared" si="1"/>
        <v>0</v>
      </c>
      <c r="K37" s="68"/>
    </row>
    <row r="38" spans="1:11" ht="15">
      <c r="A38" s="180"/>
      <c r="B38" s="180"/>
      <c r="C38" s="182"/>
      <c r="D38" s="182"/>
      <c r="E38" s="181"/>
      <c r="F38" s="181"/>
      <c r="G38" s="181"/>
      <c r="H38" s="226">
        <f t="shared" si="0"/>
        <v>0</v>
      </c>
      <c r="I38" s="198"/>
      <c r="J38" s="228">
        <f t="shared" si="1"/>
        <v>0</v>
      </c>
      <c r="K38" s="68"/>
    </row>
    <row r="39" spans="1:12" ht="15">
      <c r="A39" s="180"/>
      <c r="B39" s="180"/>
      <c r="C39" s="182"/>
      <c r="D39" s="182"/>
      <c r="E39" s="181"/>
      <c r="F39" s="181"/>
      <c r="G39" s="181"/>
      <c r="H39" s="226">
        <f t="shared" si="0"/>
        <v>0</v>
      </c>
      <c r="I39" s="198"/>
      <c r="J39" s="228">
        <f t="shared" si="1"/>
        <v>0</v>
      </c>
      <c r="K39" s="68"/>
      <c r="L39" s="112"/>
    </row>
    <row r="40" spans="1:12" ht="15">
      <c r="A40" s="180"/>
      <c r="B40" s="180"/>
      <c r="C40" s="182"/>
      <c r="D40" s="182"/>
      <c r="E40" s="181"/>
      <c r="F40" s="181"/>
      <c r="G40" s="181"/>
      <c r="H40" s="226">
        <f t="shared" si="0"/>
        <v>0</v>
      </c>
      <c r="I40" s="198"/>
      <c r="J40" s="228">
        <f t="shared" si="1"/>
        <v>0</v>
      </c>
      <c r="K40" s="68"/>
      <c r="L40" s="112"/>
    </row>
    <row r="41" spans="1:11" ht="15.75" thickBot="1">
      <c r="A41" s="183"/>
      <c r="B41" s="183"/>
      <c r="C41" s="185"/>
      <c r="D41" s="185"/>
      <c r="E41" s="184"/>
      <c r="F41" s="184"/>
      <c r="G41" s="184"/>
      <c r="H41" s="229">
        <f t="shared" si="0"/>
        <v>0</v>
      </c>
      <c r="I41" s="200"/>
      <c r="J41" s="230">
        <f t="shared" si="1"/>
        <v>0</v>
      </c>
      <c r="K41" s="68"/>
    </row>
    <row r="42" spans="1:11" ht="15">
      <c r="A42" s="180"/>
      <c r="B42" s="180"/>
      <c r="C42" s="182"/>
      <c r="D42" s="182"/>
      <c r="E42" s="181"/>
      <c r="F42" s="181"/>
      <c r="G42" s="181"/>
      <c r="H42" s="226">
        <f t="shared" si="0"/>
        <v>0</v>
      </c>
      <c r="I42" s="198"/>
      <c r="J42" s="228">
        <f t="shared" si="1"/>
        <v>0</v>
      </c>
      <c r="K42" s="113"/>
    </row>
    <row r="43" spans="1:11" ht="15">
      <c r="A43" s="180"/>
      <c r="B43" s="180"/>
      <c r="C43" s="182"/>
      <c r="D43" s="182"/>
      <c r="E43" s="181"/>
      <c r="F43" s="181"/>
      <c r="G43" s="181"/>
      <c r="H43" s="226">
        <f t="shared" si="0"/>
        <v>0</v>
      </c>
      <c r="I43" s="198"/>
      <c r="J43" s="228">
        <f t="shared" si="1"/>
        <v>0</v>
      </c>
      <c r="K43" s="113"/>
    </row>
    <row r="44" spans="1:11" ht="15">
      <c r="A44" s="180"/>
      <c r="B44" s="180"/>
      <c r="C44" s="182"/>
      <c r="D44" s="182"/>
      <c r="E44" s="181"/>
      <c r="F44" s="181"/>
      <c r="G44" s="181"/>
      <c r="H44" s="226">
        <f t="shared" si="0"/>
        <v>0</v>
      </c>
      <c r="I44" s="198"/>
      <c r="J44" s="228">
        <f t="shared" si="1"/>
        <v>0</v>
      </c>
      <c r="K44" s="113"/>
    </row>
    <row r="45" spans="1:11" ht="15">
      <c r="A45" s="180"/>
      <c r="B45" s="180"/>
      <c r="C45" s="182"/>
      <c r="D45" s="182"/>
      <c r="E45" s="181"/>
      <c r="F45" s="181"/>
      <c r="G45" s="181"/>
      <c r="H45" s="226">
        <f t="shared" si="0"/>
        <v>0</v>
      </c>
      <c r="I45" s="198"/>
      <c r="J45" s="228">
        <f t="shared" si="1"/>
        <v>0</v>
      </c>
      <c r="K45" s="113"/>
    </row>
    <row r="46" spans="1:11" ht="15">
      <c r="A46" s="180"/>
      <c r="B46" s="180"/>
      <c r="C46" s="182"/>
      <c r="D46" s="182"/>
      <c r="E46" s="181"/>
      <c r="F46" s="181"/>
      <c r="G46" s="181"/>
      <c r="H46" s="226">
        <f t="shared" si="0"/>
        <v>0</v>
      </c>
      <c r="I46" s="198"/>
      <c r="J46" s="228">
        <f t="shared" si="1"/>
        <v>0</v>
      </c>
      <c r="K46" s="113"/>
    </row>
    <row r="47" spans="1:11" ht="15">
      <c r="A47" s="180"/>
      <c r="B47" s="180"/>
      <c r="C47" s="182"/>
      <c r="D47" s="182"/>
      <c r="E47" s="181"/>
      <c r="F47" s="181"/>
      <c r="G47" s="181"/>
      <c r="H47" s="226">
        <f t="shared" si="0"/>
        <v>0</v>
      </c>
      <c r="I47" s="198"/>
      <c r="J47" s="228">
        <f t="shared" si="1"/>
        <v>0</v>
      </c>
      <c r="K47" s="113"/>
    </row>
    <row r="48" spans="1:11" ht="15">
      <c r="A48" s="180"/>
      <c r="B48" s="180"/>
      <c r="C48" s="182"/>
      <c r="D48" s="182"/>
      <c r="E48" s="181"/>
      <c r="F48" s="181"/>
      <c r="G48" s="181"/>
      <c r="H48" s="226">
        <f t="shared" si="0"/>
        <v>0</v>
      </c>
      <c r="I48" s="198"/>
      <c r="J48" s="228">
        <f t="shared" si="1"/>
        <v>0</v>
      </c>
      <c r="K48" s="113"/>
    </row>
    <row r="49" spans="1:11" ht="15">
      <c r="A49" s="180"/>
      <c r="B49" s="180"/>
      <c r="C49" s="182"/>
      <c r="D49" s="182"/>
      <c r="E49" s="181"/>
      <c r="F49" s="181"/>
      <c r="G49" s="181"/>
      <c r="H49" s="226">
        <f t="shared" si="0"/>
        <v>0</v>
      </c>
      <c r="I49" s="198"/>
      <c r="J49" s="228">
        <f t="shared" si="1"/>
        <v>0</v>
      </c>
      <c r="K49" s="113"/>
    </row>
    <row r="50" spans="1:11" ht="15">
      <c r="A50" s="180"/>
      <c r="B50" s="180"/>
      <c r="C50" s="182"/>
      <c r="D50" s="182"/>
      <c r="E50" s="181"/>
      <c r="F50" s="181"/>
      <c r="G50" s="181"/>
      <c r="H50" s="226">
        <f t="shared" si="0"/>
        <v>0</v>
      </c>
      <c r="I50" s="198"/>
      <c r="J50" s="228">
        <f t="shared" si="1"/>
        <v>0</v>
      </c>
      <c r="K50" s="113"/>
    </row>
    <row r="51" spans="1:11" ht="15">
      <c r="A51" s="180"/>
      <c r="B51" s="180"/>
      <c r="C51" s="182"/>
      <c r="D51" s="182"/>
      <c r="E51" s="181"/>
      <c r="F51" s="181"/>
      <c r="G51" s="181"/>
      <c r="H51" s="226">
        <f t="shared" si="0"/>
        <v>0</v>
      </c>
      <c r="I51" s="198"/>
      <c r="J51" s="228">
        <f t="shared" si="1"/>
        <v>0</v>
      </c>
      <c r="K51" s="113"/>
    </row>
    <row r="52" spans="1:11" ht="15">
      <c r="A52" s="180"/>
      <c r="B52" s="180"/>
      <c r="C52" s="182"/>
      <c r="D52" s="182"/>
      <c r="E52" s="181"/>
      <c r="F52" s="181"/>
      <c r="G52" s="181"/>
      <c r="H52" s="226">
        <f t="shared" si="0"/>
        <v>0</v>
      </c>
      <c r="I52" s="198"/>
      <c r="J52" s="228">
        <f t="shared" si="1"/>
        <v>0</v>
      </c>
      <c r="K52" s="113"/>
    </row>
    <row r="53" spans="1:11" ht="15">
      <c r="A53" s="180"/>
      <c r="B53" s="180"/>
      <c r="C53" s="182"/>
      <c r="D53" s="182"/>
      <c r="E53" s="181"/>
      <c r="F53" s="181"/>
      <c r="G53" s="181"/>
      <c r="H53" s="226">
        <f t="shared" si="0"/>
        <v>0</v>
      </c>
      <c r="I53" s="198"/>
      <c r="J53" s="228">
        <f t="shared" si="1"/>
        <v>0</v>
      </c>
      <c r="K53" s="113"/>
    </row>
    <row r="54" spans="1:11" ht="15">
      <c r="A54" s="180"/>
      <c r="B54" s="180"/>
      <c r="C54" s="182"/>
      <c r="D54" s="182"/>
      <c r="E54" s="181"/>
      <c r="F54" s="181"/>
      <c r="G54" s="181"/>
      <c r="H54" s="226">
        <f t="shared" si="0"/>
        <v>0</v>
      </c>
      <c r="I54" s="198"/>
      <c r="J54" s="228">
        <f t="shared" si="1"/>
        <v>0</v>
      </c>
      <c r="K54" s="113"/>
    </row>
    <row r="55" spans="1:11" ht="15">
      <c r="A55" s="180"/>
      <c r="B55" s="180"/>
      <c r="C55" s="182"/>
      <c r="D55" s="182"/>
      <c r="E55" s="181"/>
      <c r="F55" s="181"/>
      <c r="G55" s="181"/>
      <c r="H55" s="226">
        <f t="shared" si="0"/>
        <v>0</v>
      </c>
      <c r="I55" s="198"/>
      <c r="J55" s="228">
        <f t="shared" si="1"/>
        <v>0</v>
      </c>
      <c r="K55" s="113"/>
    </row>
    <row r="56" spans="1:11" ht="15">
      <c r="A56" s="180"/>
      <c r="B56" s="180"/>
      <c r="C56" s="182"/>
      <c r="D56" s="182"/>
      <c r="E56" s="181"/>
      <c r="F56" s="181"/>
      <c r="G56" s="181"/>
      <c r="H56" s="226">
        <f t="shared" si="0"/>
        <v>0</v>
      </c>
      <c r="I56" s="198"/>
      <c r="J56" s="228">
        <f t="shared" si="1"/>
        <v>0</v>
      </c>
      <c r="K56" s="113"/>
    </row>
    <row r="57" spans="1:11" ht="15">
      <c r="A57" s="180"/>
      <c r="B57" s="180"/>
      <c r="C57" s="182"/>
      <c r="D57" s="182"/>
      <c r="E57" s="181"/>
      <c r="F57" s="181"/>
      <c r="G57" s="181"/>
      <c r="H57" s="226">
        <f t="shared" si="0"/>
        <v>0</v>
      </c>
      <c r="I57" s="198"/>
      <c r="J57" s="228">
        <f t="shared" si="1"/>
        <v>0</v>
      </c>
      <c r="K57" s="113"/>
    </row>
    <row r="58" spans="1:11" ht="15">
      <c r="A58" s="180"/>
      <c r="B58" s="180"/>
      <c r="C58" s="182"/>
      <c r="D58" s="182"/>
      <c r="E58" s="181"/>
      <c r="F58" s="181"/>
      <c r="G58" s="181"/>
      <c r="H58" s="226">
        <f t="shared" si="0"/>
        <v>0</v>
      </c>
      <c r="I58" s="198"/>
      <c r="J58" s="228">
        <f t="shared" si="1"/>
        <v>0</v>
      </c>
      <c r="K58" s="113"/>
    </row>
    <row r="59" spans="1:11" ht="15">
      <c r="A59" s="180"/>
      <c r="B59" s="180"/>
      <c r="C59" s="182"/>
      <c r="D59" s="182"/>
      <c r="E59" s="181"/>
      <c r="F59" s="181"/>
      <c r="G59" s="181"/>
      <c r="H59" s="226">
        <f t="shared" si="0"/>
        <v>0</v>
      </c>
      <c r="I59" s="198"/>
      <c r="J59" s="228">
        <f t="shared" si="1"/>
        <v>0</v>
      </c>
      <c r="K59" s="113"/>
    </row>
    <row r="60" spans="1:11" ht="15">
      <c r="A60" s="180"/>
      <c r="B60" s="180"/>
      <c r="C60" s="182"/>
      <c r="D60" s="182"/>
      <c r="E60" s="181"/>
      <c r="F60" s="181"/>
      <c r="G60" s="181"/>
      <c r="H60" s="226">
        <f t="shared" si="0"/>
        <v>0</v>
      </c>
      <c r="I60" s="198"/>
      <c r="J60" s="228">
        <f t="shared" si="1"/>
        <v>0</v>
      </c>
      <c r="K60" s="113"/>
    </row>
    <row r="61" spans="1:11" ht="15">
      <c r="A61" s="180"/>
      <c r="B61" s="180"/>
      <c r="C61" s="182"/>
      <c r="D61" s="182"/>
      <c r="E61" s="181"/>
      <c r="F61" s="181"/>
      <c r="G61" s="181"/>
      <c r="H61" s="226">
        <f t="shared" si="0"/>
        <v>0</v>
      </c>
      <c r="I61" s="198"/>
      <c r="J61" s="228">
        <f t="shared" si="1"/>
        <v>0</v>
      </c>
      <c r="K61" s="113"/>
    </row>
    <row r="62" spans="1:11" ht="15">
      <c r="A62" s="180"/>
      <c r="B62" s="180"/>
      <c r="C62" s="182"/>
      <c r="D62" s="182"/>
      <c r="E62" s="181"/>
      <c r="F62" s="181"/>
      <c r="G62" s="181"/>
      <c r="H62" s="226">
        <f t="shared" si="0"/>
        <v>0</v>
      </c>
      <c r="I62" s="198"/>
      <c r="J62" s="228">
        <f t="shared" si="1"/>
        <v>0</v>
      </c>
      <c r="K62" s="113"/>
    </row>
    <row r="63" spans="1:11" ht="15">
      <c r="A63" s="180"/>
      <c r="B63" s="180"/>
      <c r="C63" s="182"/>
      <c r="D63" s="182"/>
      <c r="E63" s="181"/>
      <c r="F63" s="181"/>
      <c r="G63" s="181"/>
      <c r="H63" s="226">
        <f t="shared" si="0"/>
        <v>0</v>
      </c>
      <c r="I63" s="198"/>
      <c r="J63" s="228">
        <f t="shared" si="1"/>
        <v>0</v>
      </c>
      <c r="K63" s="113"/>
    </row>
    <row r="64" spans="1:11" ht="15">
      <c r="A64" s="180"/>
      <c r="B64" s="180"/>
      <c r="C64" s="182"/>
      <c r="D64" s="182"/>
      <c r="E64" s="181"/>
      <c r="F64" s="181"/>
      <c r="G64" s="181"/>
      <c r="H64" s="226">
        <f t="shared" si="0"/>
        <v>0</v>
      </c>
      <c r="I64" s="198"/>
      <c r="J64" s="228">
        <f t="shared" si="1"/>
        <v>0</v>
      </c>
      <c r="K64" s="113"/>
    </row>
    <row r="65" spans="1:11" ht="15">
      <c r="A65" s="180"/>
      <c r="B65" s="180"/>
      <c r="C65" s="182"/>
      <c r="D65" s="182"/>
      <c r="E65" s="181"/>
      <c r="F65" s="181"/>
      <c r="G65" s="181"/>
      <c r="H65" s="226">
        <f t="shared" si="0"/>
        <v>0</v>
      </c>
      <c r="I65" s="198"/>
      <c r="J65" s="228">
        <f t="shared" si="1"/>
        <v>0</v>
      </c>
      <c r="K65" s="113"/>
    </row>
    <row r="66" spans="1:11" ht="15">
      <c r="A66" s="180"/>
      <c r="B66" s="180"/>
      <c r="C66" s="182"/>
      <c r="D66" s="182"/>
      <c r="E66" s="181"/>
      <c r="F66" s="181"/>
      <c r="G66" s="181"/>
      <c r="H66" s="226">
        <f t="shared" si="0"/>
        <v>0</v>
      </c>
      <c r="I66" s="198"/>
      <c r="J66" s="228">
        <f t="shared" si="1"/>
        <v>0</v>
      </c>
      <c r="K66" s="113"/>
    </row>
    <row r="67" spans="1:11" ht="15">
      <c r="A67" s="180"/>
      <c r="B67" s="180"/>
      <c r="C67" s="182"/>
      <c r="D67" s="182"/>
      <c r="E67" s="181"/>
      <c r="F67" s="181"/>
      <c r="G67" s="181"/>
      <c r="H67" s="226">
        <f t="shared" si="0"/>
        <v>0</v>
      </c>
      <c r="I67" s="198"/>
      <c r="J67" s="228">
        <f t="shared" si="1"/>
        <v>0</v>
      </c>
      <c r="K67" s="113"/>
    </row>
    <row r="68" spans="1:11" ht="15.75" thickBot="1">
      <c r="A68" s="183"/>
      <c r="B68" s="183"/>
      <c r="C68" s="185"/>
      <c r="D68" s="185"/>
      <c r="E68" s="184"/>
      <c r="F68" s="184"/>
      <c r="G68" s="184"/>
      <c r="H68" s="229">
        <f t="shared" si="0"/>
        <v>0</v>
      </c>
      <c r="I68" s="200"/>
      <c r="J68" s="230">
        <f t="shared" si="1"/>
        <v>0</v>
      </c>
      <c r="K68" s="113"/>
    </row>
    <row r="69" spans="1:11" ht="15">
      <c r="A69" s="180"/>
      <c r="B69" s="180"/>
      <c r="C69" s="182"/>
      <c r="D69" s="182"/>
      <c r="E69" s="181"/>
      <c r="F69" s="181"/>
      <c r="G69" s="181"/>
      <c r="H69" s="226">
        <f t="shared" si="0"/>
        <v>0</v>
      </c>
      <c r="I69" s="198"/>
      <c r="J69" s="228">
        <f t="shared" si="1"/>
        <v>0</v>
      </c>
      <c r="K69" s="113"/>
    </row>
    <row r="70" spans="1:11" ht="15">
      <c r="A70" s="180"/>
      <c r="B70" s="180"/>
      <c r="C70" s="182"/>
      <c r="D70" s="182"/>
      <c r="E70" s="181"/>
      <c r="F70" s="181"/>
      <c r="G70" s="181"/>
      <c r="H70" s="226">
        <f t="shared" si="0"/>
        <v>0</v>
      </c>
      <c r="I70" s="198"/>
      <c r="J70" s="228">
        <f t="shared" si="1"/>
        <v>0</v>
      </c>
      <c r="K70" s="113"/>
    </row>
    <row r="71" spans="1:11" ht="15">
      <c r="A71" s="180"/>
      <c r="B71" s="180"/>
      <c r="C71" s="182"/>
      <c r="D71" s="182"/>
      <c r="E71" s="181"/>
      <c r="F71" s="181"/>
      <c r="G71" s="181"/>
      <c r="H71" s="226">
        <f t="shared" si="0"/>
        <v>0</v>
      </c>
      <c r="I71" s="198"/>
      <c r="J71" s="228">
        <f t="shared" si="1"/>
        <v>0</v>
      </c>
      <c r="K71" s="113"/>
    </row>
    <row r="72" spans="1:11" ht="15">
      <c r="A72" s="180"/>
      <c r="B72" s="180"/>
      <c r="C72" s="182"/>
      <c r="D72" s="182"/>
      <c r="E72" s="181"/>
      <c r="F72" s="181"/>
      <c r="G72" s="181"/>
      <c r="H72" s="226">
        <f t="shared" si="0"/>
        <v>0</v>
      </c>
      <c r="I72" s="198"/>
      <c r="J72" s="228">
        <f t="shared" si="1"/>
        <v>0</v>
      </c>
      <c r="K72" s="113"/>
    </row>
    <row r="73" spans="1:11" ht="15">
      <c r="A73" s="180"/>
      <c r="B73" s="180"/>
      <c r="C73" s="182"/>
      <c r="D73" s="182"/>
      <c r="E73" s="181"/>
      <c r="F73" s="181"/>
      <c r="G73" s="181"/>
      <c r="H73" s="226">
        <f t="shared" si="0"/>
        <v>0</v>
      </c>
      <c r="I73" s="198"/>
      <c r="J73" s="228">
        <f t="shared" si="1"/>
        <v>0</v>
      </c>
      <c r="K73" s="113"/>
    </row>
    <row r="74" spans="1:11" ht="15">
      <c r="A74" s="180"/>
      <c r="B74" s="180"/>
      <c r="C74" s="182"/>
      <c r="D74" s="182"/>
      <c r="E74" s="181"/>
      <c r="F74" s="181"/>
      <c r="G74" s="181"/>
      <c r="H74" s="226">
        <f t="shared" si="0"/>
        <v>0</v>
      </c>
      <c r="I74" s="198"/>
      <c r="J74" s="228">
        <f t="shared" si="1"/>
        <v>0</v>
      </c>
      <c r="K74" s="113"/>
    </row>
    <row r="75" spans="1:11" ht="15">
      <c r="A75" s="180"/>
      <c r="B75" s="180"/>
      <c r="C75" s="182"/>
      <c r="D75" s="182"/>
      <c r="E75" s="181"/>
      <c r="F75" s="181"/>
      <c r="G75" s="181"/>
      <c r="H75" s="226">
        <f t="shared" si="0"/>
        <v>0</v>
      </c>
      <c r="I75" s="198"/>
      <c r="J75" s="228">
        <f t="shared" si="1"/>
        <v>0</v>
      </c>
      <c r="K75" s="113"/>
    </row>
    <row r="76" spans="1:11" ht="15">
      <c r="A76" s="180"/>
      <c r="B76" s="180"/>
      <c r="C76" s="182"/>
      <c r="D76" s="182"/>
      <c r="E76" s="181"/>
      <c r="F76" s="181"/>
      <c r="G76" s="181"/>
      <c r="H76" s="226">
        <f t="shared" si="0"/>
        <v>0</v>
      </c>
      <c r="I76" s="198"/>
      <c r="J76" s="228">
        <f t="shared" si="1"/>
        <v>0</v>
      </c>
      <c r="K76" s="113"/>
    </row>
    <row r="77" spans="1:11" ht="15">
      <c r="A77" s="180"/>
      <c r="B77" s="180"/>
      <c r="C77" s="182"/>
      <c r="D77" s="182"/>
      <c r="E77" s="181"/>
      <c r="F77" s="181"/>
      <c r="G77" s="181"/>
      <c r="H77" s="226">
        <f t="shared" si="0"/>
        <v>0</v>
      </c>
      <c r="I77" s="198"/>
      <c r="J77" s="228">
        <f t="shared" si="1"/>
        <v>0</v>
      </c>
      <c r="K77" s="113"/>
    </row>
    <row r="78" spans="1:11" ht="15">
      <c r="A78" s="180"/>
      <c r="B78" s="180"/>
      <c r="C78" s="182"/>
      <c r="D78" s="182"/>
      <c r="E78" s="181"/>
      <c r="F78" s="181"/>
      <c r="G78" s="181"/>
      <c r="H78" s="226">
        <f t="shared" si="0"/>
        <v>0</v>
      </c>
      <c r="I78" s="198"/>
      <c r="J78" s="228">
        <f t="shared" si="1"/>
        <v>0</v>
      </c>
      <c r="K78" s="113"/>
    </row>
    <row r="79" spans="1:11" ht="15">
      <c r="A79" s="180"/>
      <c r="B79" s="180"/>
      <c r="C79" s="182"/>
      <c r="D79" s="182"/>
      <c r="E79" s="181"/>
      <c r="F79" s="181"/>
      <c r="G79" s="181"/>
      <c r="H79" s="226">
        <f t="shared" si="0"/>
        <v>0</v>
      </c>
      <c r="I79" s="198"/>
      <c r="J79" s="228">
        <f t="shared" si="1"/>
        <v>0</v>
      </c>
      <c r="K79" s="113"/>
    </row>
    <row r="80" spans="1:11" ht="15">
      <c r="A80" s="180"/>
      <c r="B80" s="180"/>
      <c r="C80" s="182"/>
      <c r="D80" s="182"/>
      <c r="E80" s="181"/>
      <c r="F80" s="181"/>
      <c r="G80" s="181"/>
      <c r="H80" s="226">
        <f t="shared" si="0"/>
        <v>0</v>
      </c>
      <c r="I80" s="198"/>
      <c r="J80" s="228">
        <f t="shared" si="1"/>
        <v>0</v>
      </c>
      <c r="K80" s="113"/>
    </row>
    <row r="81" spans="1:11" ht="15">
      <c r="A81" s="180"/>
      <c r="B81" s="180"/>
      <c r="C81" s="182"/>
      <c r="D81" s="182"/>
      <c r="E81" s="181"/>
      <c r="F81" s="181"/>
      <c r="G81" s="181"/>
      <c r="H81" s="226">
        <f aca="true" t="shared" si="2" ref="H81:H144">G81-F81</f>
        <v>0</v>
      </c>
      <c r="I81" s="198"/>
      <c r="J81" s="228">
        <f aca="true" t="shared" si="3" ref="J81:J144">SUM(E81)-SUM(H81,I81)</f>
        <v>0</v>
      </c>
      <c r="K81" s="113"/>
    </row>
    <row r="82" spans="1:11" ht="15">
      <c r="A82" s="180"/>
      <c r="B82" s="180"/>
      <c r="C82" s="182"/>
      <c r="D82" s="182"/>
      <c r="E82" s="181"/>
      <c r="F82" s="181"/>
      <c r="G82" s="181"/>
      <c r="H82" s="226">
        <f t="shared" si="2"/>
        <v>0</v>
      </c>
      <c r="I82" s="198"/>
      <c r="J82" s="228">
        <f t="shared" si="3"/>
        <v>0</v>
      </c>
      <c r="K82" s="113"/>
    </row>
    <row r="83" spans="1:11" ht="15">
      <c r="A83" s="180"/>
      <c r="B83" s="180"/>
      <c r="C83" s="182"/>
      <c r="D83" s="182"/>
      <c r="E83" s="181"/>
      <c r="F83" s="181"/>
      <c r="G83" s="181"/>
      <c r="H83" s="226">
        <f t="shared" si="2"/>
        <v>0</v>
      </c>
      <c r="I83" s="198"/>
      <c r="J83" s="228">
        <f t="shared" si="3"/>
        <v>0</v>
      </c>
      <c r="K83" s="113"/>
    </row>
    <row r="84" spans="1:11" ht="15">
      <c r="A84" s="180"/>
      <c r="B84" s="180"/>
      <c r="C84" s="182"/>
      <c r="D84" s="182"/>
      <c r="E84" s="181"/>
      <c r="F84" s="181"/>
      <c r="G84" s="181"/>
      <c r="H84" s="226">
        <f t="shared" si="2"/>
        <v>0</v>
      </c>
      <c r="I84" s="198"/>
      <c r="J84" s="228">
        <f t="shared" si="3"/>
        <v>0</v>
      </c>
      <c r="K84" s="113"/>
    </row>
    <row r="85" spans="1:11" ht="15">
      <c r="A85" s="180"/>
      <c r="B85" s="180"/>
      <c r="C85" s="182"/>
      <c r="D85" s="182"/>
      <c r="E85" s="181"/>
      <c r="F85" s="181"/>
      <c r="G85" s="181"/>
      <c r="H85" s="226">
        <f t="shared" si="2"/>
        <v>0</v>
      </c>
      <c r="I85" s="198"/>
      <c r="J85" s="228">
        <f t="shared" si="3"/>
        <v>0</v>
      </c>
      <c r="K85" s="113"/>
    </row>
    <row r="86" spans="1:11" ht="15">
      <c r="A86" s="180"/>
      <c r="B86" s="180"/>
      <c r="C86" s="182"/>
      <c r="D86" s="182"/>
      <c r="E86" s="181"/>
      <c r="F86" s="181"/>
      <c r="G86" s="181"/>
      <c r="H86" s="226">
        <f t="shared" si="2"/>
        <v>0</v>
      </c>
      <c r="I86" s="198"/>
      <c r="J86" s="228">
        <f t="shared" si="3"/>
        <v>0</v>
      </c>
      <c r="K86" s="113"/>
    </row>
    <row r="87" spans="1:11" ht="15">
      <c r="A87" s="180"/>
      <c r="B87" s="180"/>
      <c r="C87" s="182"/>
      <c r="D87" s="182"/>
      <c r="E87" s="181"/>
      <c r="F87" s="181"/>
      <c r="G87" s="181"/>
      <c r="H87" s="226">
        <f t="shared" si="2"/>
        <v>0</v>
      </c>
      <c r="I87" s="198"/>
      <c r="J87" s="228">
        <f t="shared" si="3"/>
        <v>0</v>
      </c>
      <c r="K87" s="113"/>
    </row>
    <row r="88" spans="1:11" ht="15">
      <c r="A88" s="180"/>
      <c r="B88" s="180"/>
      <c r="C88" s="182"/>
      <c r="D88" s="182"/>
      <c r="E88" s="181"/>
      <c r="F88" s="181"/>
      <c r="G88" s="181"/>
      <c r="H88" s="226">
        <f t="shared" si="2"/>
        <v>0</v>
      </c>
      <c r="I88" s="198"/>
      <c r="J88" s="228">
        <f t="shared" si="3"/>
        <v>0</v>
      </c>
      <c r="K88" s="113"/>
    </row>
    <row r="89" spans="1:11" ht="15">
      <c r="A89" s="180"/>
      <c r="B89" s="180"/>
      <c r="C89" s="182"/>
      <c r="D89" s="182"/>
      <c r="E89" s="181"/>
      <c r="F89" s="181"/>
      <c r="G89" s="181"/>
      <c r="H89" s="226">
        <f t="shared" si="2"/>
        <v>0</v>
      </c>
      <c r="I89" s="198"/>
      <c r="J89" s="228">
        <f t="shared" si="3"/>
        <v>0</v>
      </c>
      <c r="K89" s="113"/>
    </row>
    <row r="90" spans="1:11" ht="15">
      <c r="A90" s="180"/>
      <c r="B90" s="180"/>
      <c r="C90" s="182"/>
      <c r="D90" s="182"/>
      <c r="E90" s="181"/>
      <c r="F90" s="181"/>
      <c r="G90" s="181"/>
      <c r="H90" s="226">
        <f t="shared" si="2"/>
        <v>0</v>
      </c>
      <c r="I90" s="198"/>
      <c r="J90" s="228">
        <f t="shared" si="3"/>
        <v>0</v>
      </c>
      <c r="K90" s="113"/>
    </row>
    <row r="91" spans="1:11" ht="15">
      <c r="A91" s="180"/>
      <c r="B91" s="180"/>
      <c r="C91" s="182"/>
      <c r="D91" s="182"/>
      <c r="E91" s="181"/>
      <c r="F91" s="181"/>
      <c r="G91" s="181"/>
      <c r="H91" s="226">
        <f t="shared" si="2"/>
        <v>0</v>
      </c>
      <c r="I91" s="198"/>
      <c r="J91" s="228">
        <f t="shared" si="3"/>
        <v>0</v>
      </c>
      <c r="K91" s="113"/>
    </row>
    <row r="92" spans="1:11" ht="15">
      <c r="A92" s="180"/>
      <c r="B92" s="180"/>
      <c r="C92" s="182"/>
      <c r="D92" s="182"/>
      <c r="E92" s="181"/>
      <c r="F92" s="181"/>
      <c r="G92" s="181"/>
      <c r="H92" s="226">
        <f t="shared" si="2"/>
        <v>0</v>
      </c>
      <c r="I92" s="198"/>
      <c r="J92" s="228">
        <f t="shared" si="3"/>
        <v>0</v>
      </c>
      <c r="K92" s="113"/>
    </row>
    <row r="93" spans="1:11" ht="15">
      <c r="A93" s="180"/>
      <c r="B93" s="180"/>
      <c r="C93" s="182"/>
      <c r="D93" s="182"/>
      <c r="E93" s="181"/>
      <c r="F93" s="181"/>
      <c r="G93" s="181"/>
      <c r="H93" s="226">
        <f t="shared" si="2"/>
        <v>0</v>
      </c>
      <c r="I93" s="198"/>
      <c r="J93" s="228">
        <f t="shared" si="3"/>
        <v>0</v>
      </c>
      <c r="K93" s="113"/>
    </row>
    <row r="94" spans="1:11" ht="15">
      <c r="A94" s="180"/>
      <c r="B94" s="180"/>
      <c r="C94" s="182"/>
      <c r="D94" s="182"/>
      <c r="E94" s="181"/>
      <c r="F94" s="181"/>
      <c r="G94" s="181"/>
      <c r="H94" s="226">
        <f t="shared" si="2"/>
        <v>0</v>
      </c>
      <c r="I94" s="198"/>
      <c r="J94" s="228">
        <f t="shared" si="3"/>
        <v>0</v>
      </c>
      <c r="K94" s="113"/>
    </row>
    <row r="95" spans="1:11" ht="15.75" thickBot="1">
      <c r="A95" s="183"/>
      <c r="B95" s="183"/>
      <c r="C95" s="185"/>
      <c r="D95" s="185"/>
      <c r="E95" s="184"/>
      <c r="F95" s="184"/>
      <c r="G95" s="184"/>
      <c r="H95" s="229">
        <f t="shared" si="2"/>
        <v>0</v>
      </c>
      <c r="I95" s="200"/>
      <c r="J95" s="230">
        <f t="shared" si="3"/>
        <v>0</v>
      </c>
      <c r="K95" s="113"/>
    </row>
    <row r="96" spans="1:11" ht="15">
      <c r="A96" s="180"/>
      <c r="B96" s="180"/>
      <c r="C96" s="182"/>
      <c r="D96" s="182"/>
      <c r="E96" s="181"/>
      <c r="F96" s="181"/>
      <c r="G96" s="181"/>
      <c r="H96" s="226">
        <f t="shared" si="2"/>
        <v>0</v>
      </c>
      <c r="I96" s="198"/>
      <c r="J96" s="228">
        <f t="shared" si="3"/>
        <v>0</v>
      </c>
      <c r="K96" s="113"/>
    </row>
    <row r="97" spans="1:11" ht="15">
      <c r="A97" s="180"/>
      <c r="B97" s="180"/>
      <c r="C97" s="182"/>
      <c r="D97" s="182"/>
      <c r="E97" s="181"/>
      <c r="F97" s="181"/>
      <c r="G97" s="181"/>
      <c r="H97" s="226">
        <f t="shared" si="2"/>
        <v>0</v>
      </c>
      <c r="I97" s="198"/>
      <c r="J97" s="228">
        <f t="shared" si="3"/>
        <v>0</v>
      </c>
      <c r="K97" s="113"/>
    </row>
    <row r="98" spans="1:11" ht="15">
      <c r="A98" s="180"/>
      <c r="B98" s="180"/>
      <c r="C98" s="182"/>
      <c r="D98" s="182"/>
      <c r="E98" s="181"/>
      <c r="F98" s="181"/>
      <c r="G98" s="181"/>
      <c r="H98" s="226">
        <f t="shared" si="2"/>
        <v>0</v>
      </c>
      <c r="I98" s="198"/>
      <c r="J98" s="228">
        <f t="shared" si="3"/>
        <v>0</v>
      </c>
      <c r="K98" s="113"/>
    </row>
    <row r="99" spans="1:11" ht="15">
      <c r="A99" s="180"/>
      <c r="B99" s="180"/>
      <c r="C99" s="182"/>
      <c r="D99" s="182"/>
      <c r="E99" s="181"/>
      <c r="F99" s="181"/>
      <c r="G99" s="181"/>
      <c r="H99" s="226">
        <f t="shared" si="2"/>
        <v>0</v>
      </c>
      <c r="I99" s="198"/>
      <c r="J99" s="228">
        <f t="shared" si="3"/>
        <v>0</v>
      </c>
      <c r="K99" s="113"/>
    </row>
    <row r="100" spans="1:11" ht="15">
      <c r="A100" s="180"/>
      <c r="B100" s="180"/>
      <c r="C100" s="182"/>
      <c r="D100" s="182"/>
      <c r="E100" s="181"/>
      <c r="F100" s="181"/>
      <c r="G100" s="181"/>
      <c r="H100" s="226">
        <f t="shared" si="2"/>
        <v>0</v>
      </c>
      <c r="I100" s="198"/>
      <c r="J100" s="228">
        <f t="shared" si="3"/>
        <v>0</v>
      </c>
      <c r="K100" s="113"/>
    </row>
    <row r="101" spans="1:11" ht="15">
      <c r="A101" s="180"/>
      <c r="B101" s="180"/>
      <c r="C101" s="182"/>
      <c r="D101" s="182"/>
      <c r="E101" s="181"/>
      <c r="F101" s="181"/>
      <c r="G101" s="181"/>
      <c r="H101" s="226">
        <f t="shared" si="2"/>
        <v>0</v>
      </c>
      <c r="I101" s="198"/>
      <c r="J101" s="228">
        <f t="shared" si="3"/>
        <v>0</v>
      </c>
      <c r="K101" s="113"/>
    </row>
    <row r="102" spans="1:11" ht="15">
      <c r="A102" s="180"/>
      <c r="B102" s="180"/>
      <c r="C102" s="182"/>
      <c r="D102" s="182"/>
      <c r="E102" s="181"/>
      <c r="F102" s="181"/>
      <c r="G102" s="181"/>
      <c r="H102" s="226">
        <f t="shared" si="2"/>
        <v>0</v>
      </c>
      <c r="I102" s="198"/>
      <c r="J102" s="228">
        <f t="shared" si="3"/>
        <v>0</v>
      </c>
      <c r="K102" s="113"/>
    </row>
    <row r="103" spans="1:11" ht="15">
      <c r="A103" s="180"/>
      <c r="B103" s="180"/>
      <c r="C103" s="182"/>
      <c r="D103" s="182"/>
      <c r="E103" s="181"/>
      <c r="F103" s="181"/>
      <c r="G103" s="181"/>
      <c r="H103" s="226">
        <f t="shared" si="2"/>
        <v>0</v>
      </c>
      <c r="I103" s="198"/>
      <c r="J103" s="228">
        <f t="shared" si="3"/>
        <v>0</v>
      </c>
      <c r="K103" s="113"/>
    </row>
    <row r="104" spans="1:11" ht="15">
      <c r="A104" s="180"/>
      <c r="B104" s="180"/>
      <c r="C104" s="182"/>
      <c r="D104" s="182"/>
      <c r="E104" s="181"/>
      <c r="F104" s="181"/>
      <c r="G104" s="181"/>
      <c r="H104" s="226">
        <f t="shared" si="2"/>
        <v>0</v>
      </c>
      <c r="I104" s="198"/>
      <c r="J104" s="228">
        <f t="shared" si="3"/>
        <v>0</v>
      </c>
      <c r="K104" s="113"/>
    </row>
    <row r="105" spans="1:11" ht="15">
      <c r="A105" s="180"/>
      <c r="B105" s="180"/>
      <c r="C105" s="182"/>
      <c r="D105" s="182"/>
      <c r="E105" s="181"/>
      <c r="F105" s="181"/>
      <c r="G105" s="181"/>
      <c r="H105" s="226">
        <f t="shared" si="2"/>
        <v>0</v>
      </c>
      <c r="I105" s="198"/>
      <c r="J105" s="228">
        <f t="shared" si="3"/>
        <v>0</v>
      </c>
      <c r="K105" s="113"/>
    </row>
    <row r="106" spans="1:11" ht="15">
      <c r="A106" s="180"/>
      <c r="B106" s="180"/>
      <c r="C106" s="182"/>
      <c r="D106" s="182"/>
      <c r="E106" s="181"/>
      <c r="F106" s="181"/>
      <c r="G106" s="181"/>
      <c r="H106" s="226">
        <f t="shared" si="2"/>
        <v>0</v>
      </c>
      <c r="I106" s="198"/>
      <c r="J106" s="228">
        <f t="shared" si="3"/>
        <v>0</v>
      </c>
      <c r="K106" s="113"/>
    </row>
    <row r="107" spans="1:11" ht="15">
      <c r="A107" s="180"/>
      <c r="B107" s="180"/>
      <c r="C107" s="182"/>
      <c r="D107" s="182"/>
      <c r="E107" s="181"/>
      <c r="F107" s="181"/>
      <c r="G107" s="181"/>
      <c r="H107" s="226">
        <f t="shared" si="2"/>
        <v>0</v>
      </c>
      <c r="I107" s="198"/>
      <c r="J107" s="228">
        <f t="shared" si="3"/>
        <v>0</v>
      </c>
      <c r="K107" s="113"/>
    </row>
    <row r="108" spans="1:11" ht="15">
      <c r="A108" s="180"/>
      <c r="B108" s="180"/>
      <c r="C108" s="182"/>
      <c r="D108" s="182"/>
      <c r="E108" s="181"/>
      <c r="F108" s="181"/>
      <c r="G108" s="181"/>
      <c r="H108" s="226">
        <f t="shared" si="2"/>
        <v>0</v>
      </c>
      <c r="I108" s="198"/>
      <c r="J108" s="228">
        <f t="shared" si="3"/>
        <v>0</v>
      </c>
      <c r="K108" s="113"/>
    </row>
    <row r="109" spans="1:11" ht="15">
      <c r="A109" s="180"/>
      <c r="B109" s="180"/>
      <c r="C109" s="182"/>
      <c r="D109" s="182"/>
      <c r="E109" s="181"/>
      <c r="F109" s="181"/>
      <c r="G109" s="181"/>
      <c r="H109" s="226">
        <f t="shared" si="2"/>
        <v>0</v>
      </c>
      <c r="I109" s="198"/>
      <c r="J109" s="228">
        <f t="shared" si="3"/>
        <v>0</v>
      </c>
      <c r="K109" s="113"/>
    </row>
    <row r="110" spans="1:11" ht="15">
      <c r="A110" s="180"/>
      <c r="B110" s="180"/>
      <c r="C110" s="182"/>
      <c r="D110" s="182"/>
      <c r="E110" s="181"/>
      <c r="F110" s="181"/>
      <c r="G110" s="181"/>
      <c r="H110" s="226">
        <f t="shared" si="2"/>
        <v>0</v>
      </c>
      <c r="I110" s="198"/>
      <c r="J110" s="228">
        <f t="shared" si="3"/>
        <v>0</v>
      </c>
      <c r="K110" s="113"/>
    </row>
    <row r="111" spans="1:11" ht="15">
      <c r="A111" s="180"/>
      <c r="B111" s="180"/>
      <c r="C111" s="182"/>
      <c r="D111" s="182"/>
      <c r="E111" s="181"/>
      <c r="F111" s="181"/>
      <c r="G111" s="181"/>
      <c r="H111" s="226">
        <f t="shared" si="2"/>
        <v>0</v>
      </c>
      <c r="I111" s="198"/>
      <c r="J111" s="228">
        <f t="shared" si="3"/>
        <v>0</v>
      </c>
      <c r="K111" s="113"/>
    </row>
    <row r="112" spans="1:11" ht="15">
      <c r="A112" s="180"/>
      <c r="B112" s="180"/>
      <c r="C112" s="182"/>
      <c r="D112" s="182"/>
      <c r="E112" s="181"/>
      <c r="F112" s="181"/>
      <c r="G112" s="181"/>
      <c r="H112" s="226">
        <f t="shared" si="2"/>
        <v>0</v>
      </c>
      <c r="I112" s="198"/>
      <c r="J112" s="228">
        <f t="shared" si="3"/>
        <v>0</v>
      </c>
      <c r="K112" s="113"/>
    </row>
    <row r="113" spans="1:11" ht="15">
      <c r="A113" s="180"/>
      <c r="B113" s="180"/>
      <c r="C113" s="182"/>
      <c r="D113" s="182"/>
      <c r="E113" s="181"/>
      <c r="F113" s="181"/>
      <c r="G113" s="181"/>
      <c r="H113" s="226">
        <f t="shared" si="2"/>
        <v>0</v>
      </c>
      <c r="I113" s="198"/>
      <c r="J113" s="228">
        <f t="shared" si="3"/>
        <v>0</v>
      </c>
      <c r="K113" s="113"/>
    </row>
    <row r="114" spans="1:11" ht="15">
      <c r="A114" s="180"/>
      <c r="B114" s="180"/>
      <c r="C114" s="182"/>
      <c r="D114" s="182"/>
      <c r="E114" s="181"/>
      <c r="F114" s="181"/>
      <c r="G114" s="181"/>
      <c r="H114" s="226">
        <f t="shared" si="2"/>
        <v>0</v>
      </c>
      <c r="I114" s="198"/>
      <c r="J114" s="228">
        <f t="shared" si="3"/>
        <v>0</v>
      </c>
      <c r="K114" s="113"/>
    </row>
    <row r="115" spans="1:11" ht="15">
      <c r="A115" s="180"/>
      <c r="B115" s="180"/>
      <c r="C115" s="182"/>
      <c r="D115" s="182"/>
      <c r="E115" s="181"/>
      <c r="F115" s="181"/>
      <c r="G115" s="181"/>
      <c r="H115" s="226">
        <f t="shared" si="2"/>
        <v>0</v>
      </c>
      <c r="I115" s="198"/>
      <c r="J115" s="228">
        <f t="shared" si="3"/>
        <v>0</v>
      </c>
      <c r="K115" s="113"/>
    </row>
    <row r="116" spans="1:11" ht="15">
      <c r="A116" s="180"/>
      <c r="B116" s="180"/>
      <c r="C116" s="182"/>
      <c r="D116" s="182"/>
      <c r="E116" s="181"/>
      <c r="F116" s="181"/>
      <c r="G116" s="181"/>
      <c r="H116" s="226">
        <f t="shared" si="2"/>
        <v>0</v>
      </c>
      <c r="I116" s="198"/>
      <c r="J116" s="228">
        <f t="shared" si="3"/>
        <v>0</v>
      </c>
      <c r="K116" s="113"/>
    </row>
    <row r="117" spans="1:11" ht="15">
      <c r="A117" s="180"/>
      <c r="B117" s="180"/>
      <c r="C117" s="182"/>
      <c r="D117" s="182"/>
      <c r="E117" s="181"/>
      <c r="F117" s="181"/>
      <c r="G117" s="181"/>
      <c r="H117" s="226">
        <f t="shared" si="2"/>
        <v>0</v>
      </c>
      <c r="I117" s="198"/>
      <c r="J117" s="228">
        <f t="shared" si="3"/>
        <v>0</v>
      </c>
      <c r="K117" s="113"/>
    </row>
    <row r="118" spans="1:11" ht="15">
      <c r="A118" s="180"/>
      <c r="B118" s="180"/>
      <c r="C118" s="182"/>
      <c r="D118" s="182"/>
      <c r="E118" s="181"/>
      <c r="F118" s="181"/>
      <c r="G118" s="181"/>
      <c r="H118" s="226">
        <f t="shared" si="2"/>
        <v>0</v>
      </c>
      <c r="I118" s="198"/>
      <c r="J118" s="228">
        <f t="shared" si="3"/>
        <v>0</v>
      </c>
      <c r="K118" s="113"/>
    </row>
    <row r="119" spans="1:11" ht="15">
      <c r="A119" s="180"/>
      <c r="B119" s="180"/>
      <c r="C119" s="182"/>
      <c r="D119" s="182"/>
      <c r="E119" s="181"/>
      <c r="F119" s="181"/>
      <c r="G119" s="181"/>
      <c r="H119" s="226">
        <f t="shared" si="2"/>
        <v>0</v>
      </c>
      <c r="I119" s="198"/>
      <c r="J119" s="228">
        <f t="shared" si="3"/>
        <v>0</v>
      </c>
      <c r="K119" s="113"/>
    </row>
    <row r="120" spans="1:11" ht="15">
      <c r="A120" s="180"/>
      <c r="B120" s="180"/>
      <c r="C120" s="182"/>
      <c r="D120" s="182"/>
      <c r="E120" s="181"/>
      <c r="F120" s="181"/>
      <c r="G120" s="181"/>
      <c r="H120" s="226">
        <f t="shared" si="2"/>
        <v>0</v>
      </c>
      <c r="I120" s="198"/>
      <c r="J120" s="228">
        <f t="shared" si="3"/>
        <v>0</v>
      </c>
      <c r="K120" s="113"/>
    </row>
    <row r="121" spans="1:11" ht="15">
      <c r="A121" s="180"/>
      <c r="B121" s="180"/>
      <c r="C121" s="182"/>
      <c r="D121" s="182"/>
      <c r="E121" s="181"/>
      <c r="F121" s="181"/>
      <c r="G121" s="181"/>
      <c r="H121" s="226">
        <f t="shared" si="2"/>
        <v>0</v>
      </c>
      <c r="I121" s="198"/>
      <c r="J121" s="228">
        <f t="shared" si="3"/>
        <v>0</v>
      </c>
      <c r="K121" s="113"/>
    </row>
    <row r="122" spans="1:11" ht="15.75" thickBot="1">
      <c r="A122" s="183"/>
      <c r="B122" s="183"/>
      <c r="C122" s="185"/>
      <c r="D122" s="185"/>
      <c r="E122" s="184"/>
      <c r="F122" s="184"/>
      <c r="G122" s="184"/>
      <c r="H122" s="229">
        <f t="shared" si="2"/>
        <v>0</v>
      </c>
      <c r="I122" s="200"/>
      <c r="J122" s="230">
        <f t="shared" si="3"/>
        <v>0</v>
      </c>
      <c r="K122" s="113"/>
    </row>
    <row r="123" spans="1:11" ht="15">
      <c r="A123" s="180"/>
      <c r="B123" s="180"/>
      <c r="C123" s="182"/>
      <c r="D123" s="182"/>
      <c r="E123" s="181"/>
      <c r="F123" s="181"/>
      <c r="G123" s="181"/>
      <c r="H123" s="226">
        <f t="shared" si="2"/>
        <v>0</v>
      </c>
      <c r="I123" s="198"/>
      <c r="J123" s="228">
        <f t="shared" si="3"/>
        <v>0</v>
      </c>
      <c r="K123" s="113"/>
    </row>
    <row r="124" spans="1:11" ht="15">
      <c r="A124" s="180"/>
      <c r="B124" s="180"/>
      <c r="C124" s="182"/>
      <c r="D124" s="182"/>
      <c r="E124" s="181"/>
      <c r="F124" s="181"/>
      <c r="G124" s="181"/>
      <c r="H124" s="226">
        <f t="shared" si="2"/>
        <v>0</v>
      </c>
      <c r="I124" s="198"/>
      <c r="J124" s="228">
        <f t="shared" si="3"/>
        <v>0</v>
      </c>
      <c r="K124" s="113"/>
    </row>
    <row r="125" spans="1:11" ht="15">
      <c r="A125" s="180"/>
      <c r="B125" s="180"/>
      <c r="C125" s="182"/>
      <c r="D125" s="182"/>
      <c r="E125" s="181"/>
      <c r="F125" s="181"/>
      <c r="G125" s="181"/>
      <c r="H125" s="226">
        <f t="shared" si="2"/>
        <v>0</v>
      </c>
      <c r="I125" s="198"/>
      <c r="J125" s="228">
        <f t="shared" si="3"/>
        <v>0</v>
      </c>
      <c r="K125" s="113"/>
    </row>
    <row r="126" spans="1:11" ht="15">
      <c r="A126" s="180"/>
      <c r="B126" s="180"/>
      <c r="C126" s="182"/>
      <c r="D126" s="182"/>
      <c r="E126" s="181"/>
      <c r="F126" s="181"/>
      <c r="G126" s="181"/>
      <c r="H126" s="226">
        <f t="shared" si="2"/>
        <v>0</v>
      </c>
      <c r="I126" s="198"/>
      <c r="J126" s="228">
        <f t="shared" si="3"/>
        <v>0</v>
      </c>
      <c r="K126" s="113"/>
    </row>
    <row r="127" spans="1:11" ht="15">
      <c r="A127" s="180"/>
      <c r="B127" s="180"/>
      <c r="C127" s="182"/>
      <c r="D127" s="182"/>
      <c r="E127" s="181"/>
      <c r="F127" s="181"/>
      <c r="G127" s="181"/>
      <c r="H127" s="226">
        <f t="shared" si="2"/>
        <v>0</v>
      </c>
      <c r="I127" s="198"/>
      <c r="J127" s="228">
        <f t="shared" si="3"/>
        <v>0</v>
      </c>
      <c r="K127" s="113"/>
    </row>
    <row r="128" spans="1:11" ht="15">
      <c r="A128" s="180"/>
      <c r="B128" s="180"/>
      <c r="C128" s="182"/>
      <c r="D128" s="182"/>
      <c r="E128" s="181"/>
      <c r="F128" s="181"/>
      <c r="G128" s="181"/>
      <c r="H128" s="226">
        <f t="shared" si="2"/>
        <v>0</v>
      </c>
      <c r="I128" s="198"/>
      <c r="J128" s="228">
        <f t="shared" si="3"/>
        <v>0</v>
      </c>
      <c r="K128" s="113"/>
    </row>
    <row r="129" spans="1:11" ht="15">
      <c r="A129" s="180"/>
      <c r="B129" s="180"/>
      <c r="C129" s="182"/>
      <c r="D129" s="182"/>
      <c r="E129" s="181"/>
      <c r="F129" s="181"/>
      <c r="G129" s="181"/>
      <c r="H129" s="226">
        <f t="shared" si="2"/>
        <v>0</v>
      </c>
      <c r="I129" s="198"/>
      <c r="J129" s="228">
        <f t="shared" si="3"/>
        <v>0</v>
      </c>
      <c r="K129" s="113"/>
    </row>
    <row r="130" spans="1:11" ht="15">
      <c r="A130" s="180"/>
      <c r="B130" s="180"/>
      <c r="C130" s="182"/>
      <c r="D130" s="182"/>
      <c r="E130" s="181"/>
      <c r="F130" s="181"/>
      <c r="G130" s="181"/>
      <c r="H130" s="226">
        <f t="shared" si="2"/>
        <v>0</v>
      </c>
      <c r="I130" s="198"/>
      <c r="J130" s="228">
        <f t="shared" si="3"/>
        <v>0</v>
      </c>
      <c r="K130" s="113"/>
    </row>
    <row r="131" spans="1:11" ht="15">
      <c r="A131" s="180"/>
      <c r="B131" s="180"/>
      <c r="C131" s="182"/>
      <c r="D131" s="182"/>
      <c r="E131" s="181"/>
      <c r="F131" s="181"/>
      <c r="G131" s="181"/>
      <c r="H131" s="226">
        <f t="shared" si="2"/>
        <v>0</v>
      </c>
      <c r="I131" s="198"/>
      <c r="J131" s="228">
        <f t="shared" si="3"/>
        <v>0</v>
      </c>
      <c r="K131" s="113"/>
    </row>
    <row r="132" spans="1:11" ht="15">
      <c r="A132" s="180"/>
      <c r="B132" s="180"/>
      <c r="C132" s="182"/>
      <c r="D132" s="182"/>
      <c r="E132" s="181"/>
      <c r="F132" s="181"/>
      <c r="G132" s="181"/>
      <c r="H132" s="226">
        <f t="shared" si="2"/>
        <v>0</v>
      </c>
      <c r="I132" s="198"/>
      <c r="J132" s="228">
        <f t="shared" si="3"/>
        <v>0</v>
      </c>
      <c r="K132" s="113"/>
    </row>
    <row r="133" spans="1:11" ht="15">
      <c r="A133" s="180"/>
      <c r="B133" s="180"/>
      <c r="C133" s="182"/>
      <c r="D133" s="182"/>
      <c r="E133" s="181"/>
      <c r="F133" s="181"/>
      <c r="G133" s="181"/>
      <c r="H133" s="226">
        <f t="shared" si="2"/>
        <v>0</v>
      </c>
      <c r="I133" s="198"/>
      <c r="J133" s="228">
        <f t="shared" si="3"/>
        <v>0</v>
      </c>
      <c r="K133" s="113"/>
    </row>
    <row r="134" spans="1:11" ht="15">
      <c r="A134" s="180"/>
      <c r="B134" s="180"/>
      <c r="C134" s="182"/>
      <c r="D134" s="182"/>
      <c r="E134" s="181"/>
      <c r="F134" s="181"/>
      <c r="G134" s="181"/>
      <c r="H134" s="226">
        <f t="shared" si="2"/>
        <v>0</v>
      </c>
      <c r="I134" s="198"/>
      <c r="J134" s="228">
        <f t="shared" si="3"/>
        <v>0</v>
      </c>
      <c r="K134" s="113"/>
    </row>
    <row r="135" spans="1:11" ht="15">
      <c r="A135" s="180"/>
      <c r="B135" s="180"/>
      <c r="C135" s="182"/>
      <c r="D135" s="182"/>
      <c r="E135" s="181"/>
      <c r="F135" s="181"/>
      <c r="G135" s="181"/>
      <c r="H135" s="226">
        <f t="shared" si="2"/>
        <v>0</v>
      </c>
      <c r="I135" s="198"/>
      <c r="J135" s="228">
        <f t="shared" si="3"/>
        <v>0</v>
      </c>
      <c r="K135" s="113"/>
    </row>
    <row r="136" spans="1:11" ht="15">
      <c r="A136" s="180"/>
      <c r="B136" s="180"/>
      <c r="C136" s="182"/>
      <c r="D136" s="182"/>
      <c r="E136" s="181"/>
      <c r="F136" s="181"/>
      <c r="G136" s="181"/>
      <c r="H136" s="226">
        <f t="shared" si="2"/>
        <v>0</v>
      </c>
      <c r="I136" s="198"/>
      <c r="J136" s="228">
        <f t="shared" si="3"/>
        <v>0</v>
      </c>
      <c r="K136" s="113"/>
    </row>
    <row r="137" spans="1:11" ht="15">
      <c r="A137" s="180"/>
      <c r="B137" s="180"/>
      <c r="C137" s="182"/>
      <c r="D137" s="182"/>
      <c r="E137" s="181"/>
      <c r="F137" s="181"/>
      <c r="G137" s="181"/>
      <c r="H137" s="226">
        <f t="shared" si="2"/>
        <v>0</v>
      </c>
      <c r="I137" s="198"/>
      <c r="J137" s="228">
        <f t="shared" si="3"/>
        <v>0</v>
      </c>
      <c r="K137" s="113"/>
    </row>
    <row r="138" spans="1:11" ht="15">
      <c r="A138" s="180"/>
      <c r="B138" s="180"/>
      <c r="C138" s="182"/>
      <c r="D138" s="182"/>
      <c r="E138" s="181"/>
      <c r="F138" s="181"/>
      <c r="G138" s="181"/>
      <c r="H138" s="226">
        <f t="shared" si="2"/>
        <v>0</v>
      </c>
      <c r="I138" s="198"/>
      <c r="J138" s="228">
        <f t="shared" si="3"/>
        <v>0</v>
      </c>
      <c r="K138" s="113"/>
    </row>
    <row r="139" spans="1:11" ht="15">
      <c r="A139" s="180"/>
      <c r="B139" s="180"/>
      <c r="C139" s="182"/>
      <c r="D139" s="182"/>
      <c r="E139" s="181"/>
      <c r="F139" s="181"/>
      <c r="G139" s="181"/>
      <c r="H139" s="226">
        <f t="shared" si="2"/>
        <v>0</v>
      </c>
      <c r="I139" s="198"/>
      <c r="J139" s="228">
        <f t="shared" si="3"/>
        <v>0</v>
      </c>
      <c r="K139" s="113"/>
    </row>
    <row r="140" spans="1:11" ht="15">
      <c r="A140" s="180"/>
      <c r="B140" s="180"/>
      <c r="C140" s="182"/>
      <c r="D140" s="182"/>
      <c r="E140" s="181"/>
      <c r="F140" s="181"/>
      <c r="G140" s="181"/>
      <c r="H140" s="226">
        <f t="shared" si="2"/>
        <v>0</v>
      </c>
      <c r="I140" s="198"/>
      <c r="J140" s="228">
        <f t="shared" si="3"/>
        <v>0</v>
      </c>
      <c r="K140" s="113"/>
    </row>
    <row r="141" spans="1:11" ht="15">
      <c r="A141" s="180"/>
      <c r="B141" s="180"/>
      <c r="C141" s="182"/>
      <c r="D141" s="182"/>
      <c r="E141" s="181"/>
      <c r="F141" s="181"/>
      <c r="G141" s="181"/>
      <c r="H141" s="226">
        <f t="shared" si="2"/>
        <v>0</v>
      </c>
      <c r="I141" s="198"/>
      <c r="J141" s="228">
        <f t="shared" si="3"/>
        <v>0</v>
      </c>
      <c r="K141" s="113"/>
    </row>
    <row r="142" spans="1:11" ht="15">
      <c r="A142" s="180"/>
      <c r="B142" s="180"/>
      <c r="C142" s="182"/>
      <c r="D142" s="182"/>
      <c r="E142" s="181"/>
      <c r="F142" s="181"/>
      <c r="G142" s="181"/>
      <c r="H142" s="226">
        <f t="shared" si="2"/>
        <v>0</v>
      </c>
      <c r="I142" s="198"/>
      <c r="J142" s="228">
        <f t="shared" si="3"/>
        <v>0</v>
      </c>
      <c r="K142" s="113"/>
    </row>
    <row r="143" spans="1:11" ht="15">
      <c r="A143" s="180"/>
      <c r="B143" s="180"/>
      <c r="C143" s="182"/>
      <c r="D143" s="182"/>
      <c r="E143" s="181"/>
      <c r="F143" s="181"/>
      <c r="G143" s="181"/>
      <c r="H143" s="226">
        <f t="shared" si="2"/>
        <v>0</v>
      </c>
      <c r="I143" s="198"/>
      <c r="J143" s="228">
        <f t="shared" si="3"/>
        <v>0</v>
      </c>
      <c r="K143" s="113"/>
    </row>
    <row r="144" spans="1:11" ht="15">
      <c r="A144" s="180"/>
      <c r="B144" s="180"/>
      <c r="C144" s="182"/>
      <c r="D144" s="182"/>
      <c r="E144" s="181"/>
      <c r="F144" s="181"/>
      <c r="G144" s="181"/>
      <c r="H144" s="226">
        <f t="shared" si="2"/>
        <v>0</v>
      </c>
      <c r="I144" s="198"/>
      <c r="J144" s="228">
        <f t="shared" si="3"/>
        <v>0</v>
      </c>
      <c r="K144" s="113"/>
    </row>
    <row r="145" spans="1:11" ht="15">
      <c r="A145" s="180"/>
      <c r="B145" s="180"/>
      <c r="C145" s="182"/>
      <c r="D145" s="182"/>
      <c r="E145" s="181"/>
      <c r="F145" s="181"/>
      <c r="G145" s="181"/>
      <c r="H145" s="226">
        <f>G145-F145</f>
        <v>0</v>
      </c>
      <c r="I145" s="198"/>
      <c r="J145" s="228">
        <f>SUM(E145)-SUM(H145,I145)</f>
        <v>0</v>
      </c>
      <c r="K145" s="113"/>
    </row>
    <row r="146" spans="1:11" ht="15">
      <c r="A146" s="180"/>
      <c r="B146" s="180"/>
      <c r="C146" s="182"/>
      <c r="D146" s="182"/>
      <c r="E146" s="181"/>
      <c r="F146" s="181"/>
      <c r="G146" s="181"/>
      <c r="H146" s="226">
        <f>G146-F146</f>
        <v>0</v>
      </c>
      <c r="I146" s="198"/>
      <c r="J146" s="228">
        <f>SUM(E146)-SUM(H146,I146)</f>
        <v>0</v>
      </c>
      <c r="K146" s="113"/>
    </row>
    <row r="147" spans="1:11" ht="15">
      <c r="A147" s="180"/>
      <c r="B147" s="180"/>
      <c r="C147" s="182"/>
      <c r="D147" s="182"/>
      <c r="E147" s="181"/>
      <c r="F147" s="181"/>
      <c r="G147" s="181"/>
      <c r="H147" s="226">
        <f>G147-F147</f>
        <v>0</v>
      </c>
      <c r="I147" s="198"/>
      <c r="J147" s="228">
        <f>SUM(E147)-SUM(H147,I147)</f>
        <v>0</v>
      </c>
      <c r="K147" s="113"/>
    </row>
    <row r="148" spans="1:11" ht="15">
      <c r="A148" s="180"/>
      <c r="B148" s="180"/>
      <c r="C148" s="182"/>
      <c r="D148" s="182"/>
      <c r="E148" s="181"/>
      <c r="F148" s="181"/>
      <c r="G148" s="181"/>
      <c r="H148" s="226">
        <f>G148-F148</f>
        <v>0</v>
      </c>
      <c r="I148" s="198"/>
      <c r="J148" s="228">
        <f>SUM(E148)-SUM(H148,I148)</f>
        <v>0</v>
      </c>
      <c r="K148" s="113"/>
    </row>
    <row r="149" spans="1:11" ht="15.75" thickBot="1">
      <c r="A149" s="183"/>
      <c r="B149" s="183"/>
      <c r="C149" s="185"/>
      <c r="D149" s="185"/>
      <c r="E149" s="184"/>
      <c r="F149" s="184"/>
      <c r="G149" s="184"/>
      <c r="H149" s="229">
        <f>G149-F149</f>
        <v>0</v>
      </c>
      <c r="I149" s="200"/>
      <c r="J149" s="230">
        <f>SUM(E149)-SUM(H149,I149)</f>
        <v>0</v>
      </c>
      <c r="K149" s="113"/>
    </row>
    <row r="150" spans="1:11" ht="14.25">
      <c r="A150" s="62"/>
      <c r="B150" s="62"/>
      <c r="C150" s="62"/>
      <c r="D150" s="62"/>
      <c r="E150" s="62"/>
      <c r="F150" s="83"/>
      <c r="G150" s="62"/>
      <c r="H150" s="62"/>
      <c r="I150" s="62"/>
      <c r="J150" s="62"/>
      <c r="K150" s="62"/>
    </row>
  </sheetData>
  <sheetProtection password="E355" sheet="1" objects="1" scenarios="1" selectLockedCells="1"/>
  <mergeCells count="26">
    <mergeCell ref="B8:D8"/>
    <mergeCell ref="B4:D4"/>
    <mergeCell ref="B5:D5"/>
    <mergeCell ref="B6:D6"/>
    <mergeCell ref="B7:D7"/>
    <mergeCell ref="A1:J1"/>
    <mergeCell ref="I4:J4"/>
    <mergeCell ref="I6:J6"/>
    <mergeCell ref="B13:B14"/>
    <mergeCell ref="E12:E14"/>
    <mergeCell ref="G5:H5"/>
    <mergeCell ref="G6:H6"/>
    <mergeCell ref="J12:J14"/>
    <mergeCell ref="G13:G14"/>
    <mergeCell ref="H12:H14"/>
    <mergeCell ref="A15:D15"/>
    <mergeCell ref="A12:D12"/>
    <mergeCell ref="C13:D13"/>
    <mergeCell ref="A13:A14"/>
    <mergeCell ref="I5:J5"/>
    <mergeCell ref="G4:H4"/>
    <mergeCell ref="I12:I14"/>
    <mergeCell ref="F12:G12"/>
    <mergeCell ref="F13:F14"/>
    <mergeCell ref="G7:H8"/>
    <mergeCell ref="I7:J8"/>
  </mergeCells>
  <printOptions horizontalCentered="1"/>
  <pageMargins left="0.393700787401575" right="0.393700787401575" top="0.590551181102362" bottom="0.5" header="0.33" footer="0.196850393700787"/>
  <pageSetup horizontalDpi="600" verticalDpi="600" orientation="landscape" paperSize="9" scale="75" r:id="rId1"/>
  <headerFooter alignWithMargins="0">
    <oddHeader>&amp;R&amp;P de &amp;N</oddHeader>
  </headerFooter>
</worksheet>
</file>

<file path=xl/worksheets/sheet14.xml><?xml version="1.0" encoding="utf-8"?>
<worksheet xmlns="http://schemas.openxmlformats.org/spreadsheetml/2006/main" xmlns:r="http://schemas.openxmlformats.org/officeDocument/2006/relationships">
  <sheetPr codeName="Hoja12"/>
  <dimension ref="A1:H264"/>
  <sheetViews>
    <sheetView showGridLines="0" zoomScale="75" zoomScaleNormal="75" zoomScaleSheetLayoutView="75" workbookViewId="0" topLeftCell="A1">
      <selection activeCell="A1" sqref="A1:F1"/>
    </sheetView>
  </sheetViews>
  <sheetFormatPr defaultColWidth="11.421875" defaultRowHeight="12.75"/>
  <cols>
    <col min="1" max="1" width="25.00390625" style="123" customWidth="1"/>
    <col min="2" max="2" width="22.7109375" style="11" customWidth="1"/>
    <col min="3" max="3" width="17.7109375" style="11" customWidth="1"/>
    <col min="4" max="4" width="24.57421875" style="11" customWidth="1"/>
    <col min="5" max="5" width="22.57421875" style="11" customWidth="1"/>
    <col min="6" max="6" width="17.7109375" style="11" customWidth="1"/>
    <col min="7" max="7" width="9.57421875" style="11" customWidth="1"/>
    <col min="8" max="8" width="10.7109375" style="11" customWidth="1"/>
    <col min="9" max="16384" width="11.421875" style="11" customWidth="1"/>
  </cols>
  <sheetData>
    <row r="1" spans="1:6" ht="15">
      <c r="A1" s="649" t="s">
        <v>95</v>
      </c>
      <c r="B1" s="649"/>
      <c r="C1" s="649"/>
      <c r="D1" s="649"/>
      <c r="E1" s="649"/>
      <c r="F1" s="649"/>
    </row>
    <row r="2" spans="1:6" ht="14.25">
      <c r="A2" s="44"/>
      <c r="B2" s="44"/>
      <c r="C2" s="44"/>
      <c r="D2" s="44"/>
      <c r="E2" s="44"/>
      <c r="F2" s="44"/>
    </row>
    <row r="3" spans="1:6" ht="15" thickBot="1">
      <c r="A3" s="44"/>
      <c r="B3" s="44"/>
      <c r="C3" s="44"/>
      <c r="D3" s="44"/>
      <c r="E3" s="44"/>
      <c r="F3" s="44"/>
    </row>
    <row r="4" spans="1:6" ht="35.25" customHeight="1" thickBot="1">
      <c r="A4" s="125" t="s">
        <v>334</v>
      </c>
      <c r="B4" s="459">
        <f>IF(Carátula!E8="","",Carátula!E8)</f>
      </c>
      <c r="C4" s="460"/>
      <c r="D4" s="44"/>
      <c r="E4" s="160" t="s">
        <v>15</v>
      </c>
      <c r="F4" s="164" t="s">
        <v>16</v>
      </c>
    </row>
    <row r="5" spans="1:6" ht="43.5" customHeight="1" thickBot="1">
      <c r="A5" s="650" t="s">
        <v>74</v>
      </c>
      <c r="B5" s="503">
        <f>IF(Carátula!E9="","",Carátula!E9)</f>
      </c>
      <c r="C5" s="491"/>
      <c r="D5" s="44"/>
      <c r="E5" s="163"/>
      <c r="F5" s="165">
        <f>IF(Carátula!E17="","",Carátula!E17)</f>
      </c>
    </row>
    <row r="6" spans="1:6" ht="15" customHeight="1" thickBot="1">
      <c r="A6" s="651"/>
      <c r="B6" s="473"/>
      <c r="C6" s="474"/>
      <c r="D6" s="44"/>
      <c r="E6" s="160" t="s">
        <v>17</v>
      </c>
      <c r="F6" s="164" t="s">
        <v>18</v>
      </c>
    </row>
    <row r="7" spans="1:6" ht="15.75" thickBot="1">
      <c r="A7" s="126" t="s">
        <v>20</v>
      </c>
      <c r="B7" s="459">
        <f>IF(Carátula!E10="","",Carátula!E10)</f>
      </c>
      <c r="C7" s="460"/>
      <c r="D7" s="44"/>
      <c r="E7" s="504">
        <f>IF(Carátula!E15="","",Carátula!E15)</f>
      </c>
      <c r="F7" s="504">
        <f>IF(Carátula!E16="","",Carátula!E16)</f>
      </c>
    </row>
    <row r="8" spans="1:6" ht="14.25" customHeight="1" thickBot="1">
      <c r="A8" s="126" t="s">
        <v>96</v>
      </c>
      <c r="B8" s="459">
        <f>IF(Carátula!E12="","",Carátula!E12)</f>
      </c>
      <c r="C8" s="460"/>
      <c r="D8" s="44"/>
      <c r="E8" s="595"/>
      <c r="F8" s="595"/>
    </row>
    <row r="9" spans="1:6" ht="15.75" thickBot="1">
      <c r="A9" s="124" t="s">
        <v>2</v>
      </c>
      <c r="B9" s="459">
        <f>IF(Carátula!E11="","",Carátula!E11)</f>
      </c>
      <c r="C9" s="460"/>
      <c r="D9" s="44"/>
      <c r="E9" s="505"/>
      <c r="F9" s="505"/>
    </row>
    <row r="10" spans="1:6" ht="15">
      <c r="A10" s="156" t="s">
        <v>4</v>
      </c>
      <c r="B10" s="41"/>
      <c r="C10" s="44"/>
      <c r="D10" s="44"/>
      <c r="E10" s="155"/>
      <c r="F10" s="44"/>
    </row>
    <row r="11" spans="1:6" ht="14.25">
      <c r="A11" s="41"/>
      <c r="B11" s="44"/>
      <c r="C11" s="44"/>
      <c r="D11" s="44"/>
      <c r="E11" s="44"/>
      <c r="F11" s="44"/>
    </row>
    <row r="12" spans="1:6" ht="14.25">
      <c r="A12" s="154"/>
      <c r="B12" s="154"/>
      <c r="C12" s="154"/>
      <c r="D12" s="154"/>
      <c r="E12" s="154"/>
      <c r="F12" s="154"/>
    </row>
    <row r="13" spans="1:6" ht="15">
      <c r="A13" s="647" t="s">
        <v>97</v>
      </c>
      <c r="B13" s="647"/>
      <c r="C13" s="647"/>
      <c r="D13" s="648" t="s">
        <v>98</v>
      </c>
      <c r="E13" s="648"/>
      <c r="F13" s="648"/>
    </row>
    <row r="14" spans="1:6" ht="30">
      <c r="A14" s="120" t="s">
        <v>99</v>
      </c>
      <c r="B14" s="121" t="s">
        <v>325</v>
      </c>
      <c r="C14" s="122" t="s">
        <v>100</v>
      </c>
      <c r="D14" s="120" t="s">
        <v>99</v>
      </c>
      <c r="E14" s="121" t="s">
        <v>324</v>
      </c>
      <c r="F14" s="122" t="s">
        <v>100</v>
      </c>
    </row>
    <row r="15" spans="1:6" ht="15">
      <c r="A15" s="275" t="s">
        <v>92</v>
      </c>
      <c r="B15" s="276"/>
      <c r="C15" s="277">
        <f>SUM(C16:C264)</f>
        <v>0</v>
      </c>
      <c r="D15" s="275" t="s">
        <v>92</v>
      </c>
      <c r="E15" s="278"/>
      <c r="F15" s="277">
        <f>SUM(F16:F264)</f>
        <v>0</v>
      </c>
    </row>
    <row r="16" spans="1:8" ht="14.25">
      <c r="A16" s="279"/>
      <c r="B16" s="279"/>
      <c r="C16" s="280"/>
      <c r="D16" s="279"/>
      <c r="E16" s="279"/>
      <c r="F16" s="280"/>
      <c r="G16" s="11">
        <f>IF(C16&lt;&gt;"","C","")</f>
      </c>
      <c r="H16" s="11">
        <f>IF(F16&lt;&gt;"","V","")</f>
      </c>
    </row>
    <row r="17" spans="1:8" ht="14.25">
      <c r="A17" s="279"/>
      <c r="B17" s="279"/>
      <c r="C17" s="280"/>
      <c r="D17" s="279"/>
      <c r="E17" s="279"/>
      <c r="F17" s="280"/>
      <c r="G17" s="11">
        <f aca="true" t="shared" si="0" ref="G17:G80">IF(C17&lt;&gt;"","C","")</f>
      </c>
      <c r="H17" s="11">
        <f aca="true" t="shared" si="1" ref="H17:H80">IF(F17&lt;&gt;"","V","")</f>
      </c>
    </row>
    <row r="18" spans="1:8" ht="14.25">
      <c r="A18" s="279"/>
      <c r="B18" s="279"/>
      <c r="C18" s="280"/>
      <c r="D18" s="279"/>
      <c r="E18" s="279"/>
      <c r="F18" s="280"/>
      <c r="G18" s="11">
        <f t="shared" si="0"/>
      </c>
      <c r="H18" s="11">
        <f t="shared" si="1"/>
      </c>
    </row>
    <row r="19" spans="1:8" ht="14.25">
      <c r="A19" s="279"/>
      <c r="B19" s="279"/>
      <c r="C19" s="280"/>
      <c r="D19" s="279"/>
      <c r="E19" s="279"/>
      <c r="F19" s="280"/>
      <c r="G19" s="11">
        <f t="shared" si="0"/>
      </c>
      <c r="H19" s="11">
        <f t="shared" si="1"/>
      </c>
    </row>
    <row r="20" spans="1:8" ht="14.25">
      <c r="A20" s="279"/>
      <c r="B20" s="279"/>
      <c r="C20" s="280"/>
      <c r="D20" s="279"/>
      <c r="E20" s="279"/>
      <c r="F20" s="280"/>
      <c r="G20" s="11">
        <f t="shared" si="0"/>
      </c>
      <c r="H20" s="11">
        <f t="shared" si="1"/>
      </c>
    </row>
    <row r="21" spans="1:8" ht="14.25">
      <c r="A21" s="279"/>
      <c r="B21" s="279"/>
      <c r="C21" s="280"/>
      <c r="D21" s="279"/>
      <c r="E21" s="279"/>
      <c r="F21" s="280"/>
      <c r="G21" s="11">
        <f t="shared" si="0"/>
      </c>
      <c r="H21" s="11">
        <f t="shared" si="1"/>
      </c>
    </row>
    <row r="22" spans="1:8" ht="14.25">
      <c r="A22" s="279"/>
      <c r="B22" s="279"/>
      <c r="C22" s="280"/>
      <c r="D22" s="279"/>
      <c r="E22" s="279"/>
      <c r="F22" s="280"/>
      <c r="G22" s="11">
        <f t="shared" si="0"/>
      </c>
      <c r="H22" s="11">
        <f t="shared" si="1"/>
      </c>
    </row>
    <row r="23" spans="1:8" ht="14.25">
      <c r="A23" s="279"/>
      <c r="B23" s="279"/>
      <c r="C23" s="280"/>
      <c r="D23" s="279"/>
      <c r="E23" s="279"/>
      <c r="F23" s="280"/>
      <c r="G23" s="11">
        <f t="shared" si="0"/>
      </c>
      <c r="H23" s="11">
        <f t="shared" si="1"/>
      </c>
    </row>
    <row r="24" spans="1:8" ht="14.25">
      <c r="A24" s="279"/>
      <c r="B24" s="279"/>
      <c r="C24" s="280"/>
      <c r="D24" s="279"/>
      <c r="E24" s="279"/>
      <c r="F24" s="280"/>
      <c r="G24" s="11">
        <f t="shared" si="0"/>
      </c>
      <c r="H24" s="11">
        <f t="shared" si="1"/>
      </c>
    </row>
    <row r="25" spans="1:8" ht="14.25">
      <c r="A25" s="279"/>
      <c r="B25" s="279"/>
      <c r="C25" s="280"/>
      <c r="D25" s="279"/>
      <c r="E25" s="279"/>
      <c r="F25" s="280"/>
      <c r="G25" s="11">
        <f t="shared" si="0"/>
      </c>
      <c r="H25" s="11">
        <f t="shared" si="1"/>
      </c>
    </row>
    <row r="26" spans="1:8" ht="14.25">
      <c r="A26" s="279"/>
      <c r="B26" s="279"/>
      <c r="C26" s="280"/>
      <c r="D26" s="279"/>
      <c r="E26" s="279"/>
      <c r="F26" s="280"/>
      <c r="G26" s="11">
        <f t="shared" si="0"/>
      </c>
      <c r="H26" s="11">
        <f t="shared" si="1"/>
      </c>
    </row>
    <row r="27" spans="1:8" ht="14.25">
      <c r="A27" s="279"/>
      <c r="B27" s="279"/>
      <c r="C27" s="280"/>
      <c r="D27" s="279"/>
      <c r="E27" s="279"/>
      <c r="F27" s="280"/>
      <c r="G27" s="11">
        <f t="shared" si="0"/>
      </c>
      <c r="H27" s="11">
        <f t="shared" si="1"/>
      </c>
    </row>
    <row r="28" spans="1:8" ht="14.25">
      <c r="A28" s="279"/>
      <c r="B28" s="279"/>
      <c r="C28" s="280"/>
      <c r="D28" s="279"/>
      <c r="E28" s="279"/>
      <c r="F28" s="280"/>
      <c r="G28" s="11">
        <f t="shared" si="0"/>
      </c>
      <c r="H28" s="11">
        <f t="shared" si="1"/>
      </c>
    </row>
    <row r="29" spans="1:8" ht="14.25">
      <c r="A29" s="279"/>
      <c r="B29" s="279"/>
      <c r="C29" s="280"/>
      <c r="D29" s="279"/>
      <c r="E29" s="279"/>
      <c r="F29" s="280"/>
      <c r="G29" s="11">
        <f t="shared" si="0"/>
      </c>
      <c r="H29" s="11">
        <f t="shared" si="1"/>
      </c>
    </row>
    <row r="30" spans="1:8" ht="14.25">
      <c r="A30" s="279"/>
      <c r="B30" s="279"/>
      <c r="C30" s="280"/>
      <c r="D30" s="279"/>
      <c r="E30" s="279"/>
      <c r="F30" s="280"/>
      <c r="G30" s="11">
        <f t="shared" si="0"/>
      </c>
      <c r="H30" s="11">
        <f t="shared" si="1"/>
      </c>
    </row>
    <row r="31" spans="1:8" ht="14.25">
      <c r="A31" s="279"/>
      <c r="B31" s="279"/>
      <c r="C31" s="280"/>
      <c r="D31" s="279"/>
      <c r="E31" s="279"/>
      <c r="F31" s="280"/>
      <c r="G31" s="11">
        <f t="shared" si="0"/>
      </c>
      <c r="H31" s="11">
        <f t="shared" si="1"/>
      </c>
    </row>
    <row r="32" spans="1:8" ht="14.25">
      <c r="A32" s="279"/>
      <c r="B32" s="279"/>
      <c r="C32" s="280"/>
      <c r="D32" s="279"/>
      <c r="E32" s="279"/>
      <c r="F32" s="280"/>
      <c r="G32" s="11">
        <f t="shared" si="0"/>
      </c>
      <c r="H32" s="11">
        <f t="shared" si="1"/>
      </c>
    </row>
    <row r="33" spans="1:8" ht="14.25">
      <c r="A33" s="279"/>
      <c r="B33" s="279"/>
      <c r="C33" s="280"/>
      <c r="D33" s="279"/>
      <c r="E33" s="279"/>
      <c r="F33" s="280"/>
      <c r="G33" s="11">
        <f t="shared" si="0"/>
      </c>
      <c r="H33" s="11">
        <f t="shared" si="1"/>
      </c>
    </row>
    <row r="34" spans="1:8" ht="14.25">
      <c r="A34" s="279"/>
      <c r="B34" s="279"/>
      <c r="C34" s="280"/>
      <c r="D34" s="279"/>
      <c r="E34" s="279"/>
      <c r="F34" s="280"/>
      <c r="G34" s="11">
        <f t="shared" si="0"/>
      </c>
      <c r="H34" s="11">
        <f t="shared" si="1"/>
      </c>
    </row>
    <row r="35" spans="1:8" ht="14.25">
      <c r="A35" s="279"/>
      <c r="B35" s="279"/>
      <c r="C35" s="280"/>
      <c r="D35" s="279"/>
      <c r="E35" s="279"/>
      <c r="F35" s="280"/>
      <c r="G35" s="11">
        <f t="shared" si="0"/>
      </c>
      <c r="H35" s="11">
        <f t="shared" si="1"/>
      </c>
    </row>
    <row r="36" spans="1:8" ht="14.25">
      <c r="A36" s="279"/>
      <c r="B36" s="279"/>
      <c r="C36" s="280"/>
      <c r="D36" s="279"/>
      <c r="E36" s="279"/>
      <c r="F36" s="280"/>
      <c r="G36" s="11">
        <f t="shared" si="0"/>
      </c>
      <c r="H36" s="11">
        <f t="shared" si="1"/>
      </c>
    </row>
    <row r="37" spans="1:8" ht="14.25">
      <c r="A37" s="279"/>
      <c r="B37" s="279"/>
      <c r="C37" s="280"/>
      <c r="D37" s="279"/>
      <c r="E37" s="279"/>
      <c r="F37" s="280"/>
      <c r="G37" s="11">
        <f t="shared" si="0"/>
      </c>
      <c r="H37" s="11">
        <f t="shared" si="1"/>
      </c>
    </row>
    <row r="38" spans="1:8" ht="14.25">
      <c r="A38" s="279"/>
      <c r="B38" s="279"/>
      <c r="C38" s="280"/>
      <c r="D38" s="279"/>
      <c r="E38" s="279"/>
      <c r="F38" s="280"/>
      <c r="G38" s="11">
        <f t="shared" si="0"/>
      </c>
      <c r="H38" s="11">
        <f t="shared" si="1"/>
      </c>
    </row>
    <row r="39" spans="1:8" ht="14.25">
      <c r="A39" s="279"/>
      <c r="B39" s="279"/>
      <c r="C39" s="280"/>
      <c r="D39" s="279"/>
      <c r="E39" s="279"/>
      <c r="F39" s="280"/>
      <c r="G39" s="11">
        <f t="shared" si="0"/>
      </c>
      <c r="H39" s="11">
        <f t="shared" si="1"/>
      </c>
    </row>
    <row r="40" spans="1:8" ht="14.25">
      <c r="A40" s="279"/>
      <c r="B40" s="279"/>
      <c r="C40" s="280"/>
      <c r="D40" s="279"/>
      <c r="E40" s="279"/>
      <c r="F40" s="280"/>
      <c r="G40" s="11">
        <f t="shared" si="0"/>
      </c>
      <c r="H40" s="11">
        <f t="shared" si="1"/>
      </c>
    </row>
    <row r="41" spans="1:8" ht="14.25">
      <c r="A41" s="279"/>
      <c r="B41" s="279"/>
      <c r="C41" s="280"/>
      <c r="D41" s="279"/>
      <c r="E41" s="279"/>
      <c r="F41" s="280"/>
      <c r="G41" s="11">
        <f t="shared" si="0"/>
      </c>
      <c r="H41" s="11">
        <f t="shared" si="1"/>
      </c>
    </row>
    <row r="42" spans="1:8" ht="14.25">
      <c r="A42" s="279"/>
      <c r="B42" s="279"/>
      <c r="C42" s="280"/>
      <c r="D42" s="279"/>
      <c r="E42" s="279"/>
      <c r="F42" s="280"/>
      <c r="G42" s="11">
        <f t="shared" si="0"/>
      </c>
      <c r="H42" s="11">
        <f t="shared" si="1"/>
      </c>
    </row>
    <row r="43" spans="1:8" ht="14.25">
      <c r="A43" s="279"/>
      <c r="B43" s="279"/>
      <c r="C43" s="280"/>
      <c r="D43" s="279"/>
      <c r="E43" s="279"/>
      <c r="F43" s="280"/>
      <c r="G43" s="11">
        <f t="shared" si="0"/>
      </c>
      <c r="H43" s="11">
        <f t="shared" si="1"/>
      </c>
    </row>
    <row r="44" spans="1:8" ht="14.25">
      <c r="A44" s="279"/>
      <c r="B44" s="279"/>
      <c r="C44" s="280"/>
      <c r="D44" s="279"/>
      <c r="E44" s="279"/>
      <c r="F44" s="280"/>
      <c r="G44" s="11">
        <f t="shared" si="0"/>
      </c>
      <c r="H44" s="11">
        <f t="shared" si="1"/>
      </c>
    </row>
    <row r="45" spans="1:8" ht="14.25">
      <c r="A45" s="279"/>
      <c r="B45" s="279"/>
      <c r="C45" s="280"/>
      <c r="D45" s="279"/>
      <c r="E45" s="279"/>
      <c r="F45" s="280"/>
      <c r="G45" s="11">
        <f t="shared" si="0"/>
      </c>
      <c r="H45" s="11">
        <f t="shared" si="1"/>
      </c>
    </row>
    <row r="46" spans="1:8" ht="14.25">
      <c r="A46" s="279"/>
      <c r="B46" s="279"/>
      <c r="C46" s="280"/>
      <c r="D46" s="279"/>
      <c r="E46" s="279"/>
      <c r="F46" s="280"/>
      <c r="G46" s="11">
        <f t="shared" si="0"/>
      </c>
      <c r="H46" s="11">
        <f t="shared" si="1"/>
      </c>
    </row>
    <row r="47" spans="1:8" ht="14.25">
      <c r="A47" s="279"/>
      <c r="B47" s="279"/>
      <c r="C47" s="280"/>
      <c r="D47" s="279"/>
      <c r="E47" s="279"/>
      <c r="F47" s="280"/>
      <c r="G47" s="11">
        <f t="shared" si="0"/>
      </c>
      <c r="H47" s="11">
        <f t="shared" si="1"/>
      </c>
    </row>
    <row r="48" spans="1:8" ht="14.25">
      <c r="A48" s="279"/>
      <c r="B48" s="279"/>
      <c r="C48" s="280"/>
      <c r="D48" s="279"/>
      <c r="E48" s="279"/>
      <c r="F48" s="280"/>
      <c r="G48" s="11">
        <f t="shared" si="0"/>
      </c>
      <c r="H48" s="11">
        <f t="shared" si="1"/>
      </c>
    </row>
    <row r="49" spans="1:8" ht="14.25">
      <c r="A49" s="279"/>
      <c r="B49" s="279"/>
      <c r="C49" s="280"/>
      <c r="D49" s="279"/>
      <c r="E49" s="279"/>
      <c r="F49" s="280"/>
      <c r="G49" s="11">
        <f t="shared" si="0"/>
      </c>
      <c r="H49" s="11">
        <f t="shared" si="1"/>
      </c>
    </row>
    <row r="50" spans="1:8" ht="14.25">
      <c r="A50" s="279"/>
      <c r="B50" s="279"/>
      <c r="C50" s="280"/>
      <c r="D50" s="279"/>
      <c r="E50" s="279"/>
      <c r="F50" s="280"/>
      <c r="G50" s="11">
        <f t="shared" si="0"/>
      </c>
      <c r="H50" s="11">
        <f t="shared" si="1"/>
      </c>
    </row>
    <row r="51" spans="1:8" ht="14.25">
      <c r="A51" s="279"/>
      <c r="B51" s="279"/>
      <c r="C51" s="280"/>
      <c r="D51" s="279"/>
      <c r="E51" s="279"/>
      <c r="F51" s="280"/>
      <c r="G51" s="11">
        <f t="shared" si="0"/>
      </c>
      <c r="H51" s="11">
        <f t="shared" si="1"/>
      </c>
    </row>
    <row r="52" spans="1:8" ht="14.25">
      <c r="A52" s="279"/>
      <c r="B52" s="279"/>
      <c r="C52" s="280"/>
      <c r="D52" s="279"/>
      <c r="E52" s="279"/>
      <c r="F52" s="280"/>
      <c r="G52" s="11">
        <f t="shared" si="0"/>
      </c>
      <c r="H52" s="11">
        <f t="shared" si="1"/>
      </c>
    </row>
    <row r="53" spans="1:8" ht="14.25">
      <c r="A53" s="279"/>
      <c r="B53" s="279"/>
      <c r="C53" s="280"/>
      <c r="D53" s="279"/>
      <c r="E53" s="279"/>
      <c r="F53" s="280"/>
      <c r="G53" s="11">
        <f t="shared" si="0"/>
      </c>
      <c r="H53" s="11">
        <f t="shared" si="1"/>
      </c>
    </row>
    <row r="54" spans="1:8" ht="14.25">
      <c r="A54" s="279"/>
      <c r="B54" s="279"/>
      <c r="C54" s="280"/>
      <c r="D54" s="279"/>
      <c r="E54" s="279"/>
      <c r="F54" s="280"/>
      <c r="G54" s="11">
        <f t="shared" si="0"/>
      </c>
      <c r="H54" s="11">
        <f t="shared" si="1"/>
      </c>
    </row>
    <row r="55" spans="1:8" ht="14.25">
      <c r="A55" s="279"/>
      <c r="B55" s="279"/>
      <c r="C55" s="280"/>
      <c r="D55" s="279"/>
      <c r="E55" s="279"/>
      <c r="F55" s="280"/>
      <c r="G55" s="11">
        <f t="shared" si="0"/>
      </c>
      <c r="H55" s="11">
        <f t="shared" si="1"/>
      </c>
    </row>
    <row r="56" spans="1:8" ht="14.25">
      <c r="A56" s="279"/>
      <c r="B56" s="279"/>
      <c r="C56" s="280"/>
      <c r="D56" s="279"/>
      <c r="E56" s="279"/>
      <c r="F56" s="280"/>
      <c r="G56" s="11">
        <f t="shared" si="0"/>
      </c>
      <c r="H56" s="11">
        <f t="shared" si="1"/>
      </c>
    </row>
    <row r="57" spans="1:8" ht="14.25">
      <c r="A57" s="279"/>
      <c r="B57" s="279"/>
      <c r="C57" s="280"/>
      <c r="D57" s="279"/>
      <c r="E57" s="279"/>
      <c r="F57" s="280"/>
      <c r="G57" s="11">
        <f t="shared" si="0"/>
      </c>
      <c r="H57" s="11">
        <f t="shared" si="1"/>
      </c>
    </row>
    <row r="58" spans="1:8" ht="14.25">
      <c r="A58" s="279"/>
      <c r="B58" s="279"/>
      <c r="C58" s="280"/>
      <c r="D58" s="279"/>
      <c r="E58" s="279"/>
      <c r="F58" s="280"/>
      <c r="G58" s="11">
        <f t="shared" si="0"/>
      </c>
      <c r="H58" s="11">
        <f t="shared" si="1"/>
      </c>
    </row>
    <row r="59" spans="1:8" ht="14.25">
      <c r="A59" s="279"/>
      <c r="B59" s="279"/>
      <c r="C59" s="280"/>
      <c r="D59" s="279"/>
      <c r="E59" s="279"/>
      <c r="F59" s="280"/>
      <c r="G59" s="11">
        <f t="shared" si="0"/>
      </c>
      <c r="H59" s="11">
        <f t="shared" si="1"/>
      </c>
    </row>
    <row r="60" spans="1:8" ht="14.25">
      <c r="A60" s="279"/>
      <c r="B60" s="279"/>
      <c r="C60" s="280"/>
      <c r="D60" s="279"/>
      <c r="E60" s="279"/>
      <c r="F60" s="280"/>
      <c r="G60" s="11">
        <f t="shared" si="0"/>
      </c>
      <c r="H60" s="11">
        <f t="shared" si="1"/>
      </c>
    </row>
    <row r="61" spans="1:8" ht="14.25">
      <c r="A61" s="279"/>
      <c r="B61" s="279"/>
      <c r="C61" s="280"/>
      <c r="D61" s="279"/>
      <c r="E61" s="279"/>
      <c r="F61" s="280"/>
      <c r="G61" s="11">
        <f t="shared" si="0"/>
      </c>
      <c r="H61" s="11">
        <f t="shared" si="1"/>
      </c>
    </row>
    <row r="62" spans="1:8" ht="14.25">
      <c r="A62" s="279"/>
      <c r="B62" s="279"/>
      <c r="C62" s="280"/>
      <c r="D62" s="279"/>
      <c r="E62" s="279"/>
      <c r="F62" s="280"/>
      <c r="G62" s="11">
        <f t="shared" si="0"/>
      </c>
      <c r="H62" s="11">
        <f t="shared" si="1"/>
      </c>
    </row>
    <row r="63" spans="1:8" ht="14.25">
      <c r="A63" s="279"/>
      <c r="B63" s="279"/>
      <c r="C63" s="280"/>
      <c r="D63" s="279"/>
      <c r="E63" s="279"/>
      <c r="F63" s="280"/>
      <c r="G63" s="11">
        <f t="shared" si="0"/>
      </c>
      <c r="H63" s="11">
        <f t="shared" si="1"/>
      </c>
    </row>
    <row r="64" spans="1:8" ht="14.25">
      <c r="A64" s="279"/>
      <c r="B64" s="279"/>
      <c r="C64" s="280"/>
      <c r="D64" s="279"/>
      <c r="E64" s="279"/>
      <c r="F64" s="280"/>
      <c r="G64" s="11">
        <f t="shared" si="0"/>
      </c>
      <c r="H64" s="11">
        <f t="shared" si="1"/>
      </c>
    </row>
    <row r="65" spans="1:8" ht="14.25">
      <c r="A65" s="279"/>
      <c r="B65" s="279"/>
      <c r="C65" s="280"/>
      <c r="D65" s="279"/>
      <c r="E65" s="279"/>
      <c r="F65" s="280"/>
      <c r="G65" s="11">
        <f t="shared" si="0"/>
      </c>
      <c r="H65" s="11">
        <f t="shared" si="1"/>
      </c>
    </row>
    <row r="66" spans="1:8" ht="14.25">
      <c r="A66" s="279"/>
      <c r="B66" s="279"/>
      <c r="C66" s="280"/>
      <c r="D66" s="279"/>
      <c r="E66" s="279"/>
      <c r="F66" s="280"/>
      <c r="G66" s="11">
        <f t="shared" si="0"/>
      </c>
      <c r="H66" s="11">
        <f t="shared" si="1"/>
      </c>
    </row>
    <row r="67" spans="1:8" ht="14.25">
      <c r="A67" s="279"/>
      <c r="B67" s="279"/>
      <c r="C67" s="280"/>
      <c r="D67" s="279"/>
      <c r="E67" s="279"/>
      <c r="F67" s="280"/>
      <c r="G67" s="11">
        <f t="shared" si="0"/>
      </c>
      <c r="H67" s="11">
        <f t="shared" si="1"/>
      </c>
    </row>
    <row r="68" spans="1:8" ht="14.25">
      <c r="A68" s="279"/>
      <c r="B68" s="279"/>
      <c r="C68" s="280"/>
      <c r="D68" s="279"/>
      <c r="E68" s="279"/>
      <c r="F68" s="280"/>
      <c r="G68" s="11">
        <f t="shared" si="0"/>
      </c>
      <c r="H68" s="11">
        <f t="shared" si="1"/>
      </c>
    </row>
    <row r="69" spans="1:8" ht="14.25">
      <c r="A69" s="279"/>
      <c r="B69" s="279"/>
      <c r="C69" s="280"/>
      <c r="D69" s="279"/>
      <c r="E69" s="279"/>
      <c r="F69" s="280"/>
      <c r="G69" s="11">
        <f t="shared" si="0"/>
      </c>
      <c r="H69" s="11">
        <f t="shared" si="1"/>
      </c>
    </row>
    <row r="70" spans="1:8" ht="14.25">
      <c r="A70" s="279"/>
      <c r="B70" s="279"/>
      <c r="C70" s="280"/>
      <c r="D70" s="279"/>
      <c r="E70" s="279"/>
      <c r="F70" s="280"/>
      <c r="G70" s="11">
        <f t="shared" si="0"/>
      </c>
      <c r="H70" s="11">
        <f t="shared" si="1"/>
      </c>
    </row>
    <row r="71" spans="1:8" ht="14.25">
      <c r="A71" s="279"/>
      <c r="B71" s="279"/>
      <c r="C71" s="280"/>
      <c r="D71" s="279"/>
      <c r="E71" s="279"/>
      <c r="F71" s="280"/>
      <c r="G71" s="11">
        <f t="shared" si="0"/>
      </c>
      <c r="H71" s="11">
        <f t="shared" si="1"/>
      </c>
    </row>
    <row r="72" spans="1:8" ht="14.25">
      <c r="A72" s="279"/>
      <c r="B72" s="279"/>
      <c r="C72" s="280"/>
      <c r="D72" s="279"/>
      <c r="E72" s="279"/>
      <c r="F72" s="280"/>
      <c r="G72" s="11">
        <f t="shared" si="0"/>
      </c>
      <c r="H72" s="11">
        <f t="shared" si="1"/>
      </c>
    </row>
    <row r="73" spans="1:8" ht="14.25">
      <c r="A73" s="279"/>
      <c r="B73" s="279"/>
      <c r="C73" s="280"/>
      <c r="D73" s="279"/>
      <c r="E73" s="279"/>
      <c r="F73" s="280"/>
      <c r="G73" s="11">
        <f t="shared" si="0"/>
      </c>
      <c r="H73" s="11">
        <f t="shared" si="1"/>
      </c>
    </row>
    <row r="74" spans="1:8" ht="14.25">
      <c r="A74" s="281"/>
      <c r="B74" s="281"/>
      <c r="C74" s="282"/>
      <c r="D74" s="281"/>
      <c r="E74" s="281"/>
      <c r="F74" s="282"/>
      <c r="G74" s="11">
        <f t="shared" si="0"/>
      </c>
      <c r="H74" s="11">
        <f t="shared" si="1"/>
      </c>
    </row>
    <row r="75" spans="1:8" ht="14.25">
      <c r="A75" s="279"/>
      <c r="B75" s="279"/>
      <c r="C75" s="280"/>
      <c r="D75" s="279"/>
      <c r="E75" s="279"/>
      <c r="F75" s="280"/>
      <c r="G75" s="11">
        <f t="shared" si="0"/>
      </c>
      <c r="H75" s="11">
        <f t="shared" si="1"/>
      </c>
    </row>
    <row r="76" spans="1:8" ht="14.25">
      <c r="A76" s="281"/>
      <c r="B76" s="281"/>
      <c r="C76" s="282"/>
      <c r="D76" s="281"/>
      <c r="E76" s="281"/>
      <c r="F76" s="282"/>
      <c r="G76" s="11">
        <f t="shared" si="0"/>
      </c>
      <c r="H76" s="11">
        <f t="shared" si="1"/>
      </c>
    </row>
    <row r="77" spans="1:8" ht="14.25">
      <c r="A77" s="279"/>
      <c r="B77" s="279"/>
      <c r="C77" s="280"/>
      <c r="D77" s="279"/>
      <c r="E77" s="279"/>
      <c r="F77" s="280"/>
      <c r="G77" s="11">
        <f t="shared" si="0"/>
      </c>
      <c r="H77" s="11">
        <f t="shared" si="1"/>
      </c>
    </row>
    <row r="78" spans="1:8" ht="14.25">
      <c r="A78" s="279"/>
      <c r="B78" s="279"/>
      <c r="C78" s="280"/>
      <c r="D78" s="279"/>
      <c r="E78" s="279"/>
      <c r="F78" s="280"/>
      <c r="G78" s="11">
        <f t="shared" si="0"/>
      </c>
      <c r="H78" s="11">
        <f t="shared" si="1"/>
      </c>
    </row>
    <row r="79" spans="1:8" ht="14.25">
      <c r="A79" s="279"/>
      <c r="B79" s="279"/>
      <c r="C79" s="280"/>
      <c r="D79" s="279"/>
      <c r="E79" s="279"/>
      <c r="F79" s="280"/>
      <c r="G79" s="11">
        <f t="shared" si="0"/>
      </c>
      <c r="H79" s="11">
        <f t="shared" si="1"/>
      </c>
    </row>
    <row r="80" spans="1:8" ht="14.25">
      <c r="A80" s="279"/>
      <c r="B80" s="279"/>
      <c r="C80" s="280"/>
      <c r="D80" s="279"/>
      <c r="E80" s="279"/>
      <c r="F80" s="280"/>
      <c r="G80" s="11">
        <f t="shared" si="0"/>
      </c>
      <c r="H80" s="11">
        <f t="shared" si="1"/>
      </c>
    </row>
    <row r="81" spans="1:8" ht="14.25">
      <c r="A81" s="279"/>
      <c r="B81" s="279"/>
      <c r="C81" s="280"/>
      <c r="D81" s="279"/>
      <c r="E81" s="279"/>
      <c r="F81" s="280"/>
      <c r="G81" s="11">
        <f aca="true" t="shared" si="2" ref="G81:G144">IF(C81&lt;&gt;"","C","")</f>
      </c>
      <c r="H81" s="11">
        <f aca="true" t="shared" si="3" ref="H81:H144">IF(F81&lt;&gt;"","V","")</f>
      </c>
    </row>
    <row r="82" spans="1:8" ht="14.25">
      <c r="A82" s="279"/>
      <c r="B82" s="279"/>
      <c r="C82" s="280"/>
      <c r="D82" s="279"/>
      <c r="E82" s="279"/>
      <c r="F82" s="280"/>
      <c r="G82" s="11">
        <f t="shared" si="2"/>
      </c>
      <c r="H82" s="11">
        <f t="shared" si="3"/>
      </c>
    </row>
    <row r="83" spans="1:8" ht="14.25">
      <c r="A83" s="279"/>
      <c r="B83" s="279"/>
      <c r="C83" s="280"/>
      <c r="D83" s="279"/>
      <c r="E83" s="279"/>
      <c r="F83" s="280"/>
      <c r="G83" s="11">
        <f t="shared" si="2"/>
      </c>
      <c r="H83" s="11">
        <f t="shared" si="3"/>
      </c>
    </row>
    <row r="84" spans="1:8" ht="14.25">
      <c r="A84" s="279"/>
      <c r="B84" s="279"/>
      <c r="C84" s="280"/>
      <c r="D84" s="279"/>
      <c r="E84" s="279"/>
      <c r="F84" s="280"/>
      <c r="G84" s="11">
        <f t="shared" si="2"/>
      </c>
      <c r="H84" s="11">
        <f t="shared" si="3"/>
      </c>
    </row>
    <row r="85" spans="1:8" ht="14.25">
      <c r="A85" s="279"/>
      <c r="B85" s="279"/>
      <c r="C85" s="280"/>
      <c r="D85" s="279"/>
      <c r="E85" s="279"/>
      <c r="F85" s="280"/>
      <c r="G85" s="11">
        <f t="shared" si="2"/>
      </c>
      <c r="H85" s="11">
        <f t="shared" si="3"/>
      </c>
    </row>
    <row r="86" spans="1:8" ht="14.25">
      <c r="A86" s="279"/>
      <c r="B86" s="279"/>
      <c r="C86" s="280"/>
      <c r="D86" s="279"/>
      <c r="E86" s="279"/>
      <c r="F86" s="280"/>
      <c r="G86" s="11">
        <f t="shared" si="2"/>
      </c>
      <c r="H86" s="11">
        <f t="shared" si="3"/>
      </c>
    </row>
    <row r="87" spans="1:8" ht="14.25">
      <c r="A87" s="279"/>
      <c r="B87" s="279"/>
      <c r="C87" s="280"/>
      <c r="D87" s="279"/>
      <c r="E87" s="279"/>
      <c r="F87" s="280"/>
      <c r="G87" s="11">
        <f t="shared" si="2"/>
      </c>
      <c r="H87" s="11">
        <f t="shared" si="3"/>
      </c>
    </row>
    <row r="88" spans="1:8" ht="14.25">
      <c r="A88" s="279"/>
      <c r="B88" s="279"/>
      <c r="C88" s="280"/>
      <c r="D88" s="279"/>
      <c r="E88" s="279"/>
      <c r="F88" s="280"/>
      <c r="G88" s="11">
        <f t="shared" si="2"/>
      </c>
      <c r="H88" s="11">
        <f t="shared" si="3"/>
      </c>
    </row>
    <row r="89" spans="1:8" ht="14.25">
      <c r="A89" s="279"/>
      <c r="B89" s="279"/>
      <c r="C89" s="280"/>
      <c r="D89" s="279"/>
      <c r="E89" s="279"/>
      <c r="F89" s="280"/>
      <c r="G89" s="11">
        <f t="shared" si="2"/>
      </c>
      <c r="H89" s="11">
        <f t="shared" si="3"/>
      </c>
    </row>
    <row r="90" spans="1:8" ht="14.25">
      <c r="A90" s="279"/>
      <c r="B90" s="279"/>
      <c r="C90" s="280"/>
      <c r="D90" s="279"/>
      <c r="E90" s="279"/>
      <c r="F90" s="280"/>
      <c r="G90" s="11">
        <f t="shared" si="2"/>
      </c>
      <c r="H90" s="11">
        <f t="shared" si="3"/>
      </c>
    </row>
    <row r="91" spans="1:8" ht="14.25">
      <c r="A91" s="279"/>
      <c r="B91" s="279"/>
      <c r="C91" s="280"/>
      <c r="D91" s="279"/>
      <c r="E91" s="279"/>
      <c r="F91" s="280"/>
      <c r="G91" s="11">
        <f t="shared" si="2"/>
      </c>
      <c r="H91" s="11">
        <f t="shared" si="3"/>
      </c>
    </row>
    <row r="92" spans="1:8" ht="14.25">
      <c r="A92" s="279"/>
      <c r="B92" s="279"/>
      <c r="C92" s="280"/>
      <c r="D92" s="279"/>
      <c r="E92" s="279"/>
      <c r="F92" s="280"/>
      <c r="G92" s="11">
        <f t="shared" si="2"/>
      </c>
      <c r="H92" s="11">
        <f t="shared" si="3"/>
      </c>
    </row>
    <row r="93" spans="1:8" ht="14.25">
      <c r="A93" s="279"/>
      <c r="B93" s="279"/>
      <c r="C93" s="280"/>
      <c r="D93" s="279"/>
      <c r="E93" s="279"/>
      <c r="F93" s="280"/>
      <c r="G93" s="11">
        <f t="shared" si="2"/>
      </c>
      <c r="H93" s="11">
        <f t="shared" si="3"/>
      </c>
    </row>
    <row r="94" spans="1:8" ht="14.25">
      <c r="A94" s="279"/>
      <c r="B94" s="279"/>
      <c r="C94" s="280"/>
      <c r="D94" s="279"/>
      <c r="E94" s="279"/>
      <c r="F94" s="280"/>
      <c r="G94" s="11">
        <f t="shared" si="2"/>
      </c>
      <c r="H94" s="11">
        <f t="shared" si="3"/>
      </c>
    </row>
    <row r="95" spans="1:8" ht="14.25">
      <c r="A95" s="279"/>
      <c r="B95" s="279"/>
      <c r="C95" s="280"/>
      <c r="D95" s="279"/>
      <c r="E95" s="279"/>
      <c r="F95" s="280"/>
      <c r="G95" s="11">
        <f t="shared" si="2"/>
      </c>
      <c r="H95" s="11">
        <f t="shared" si="3"/>
      </c>
    </row>
    <row r="96" spans="1:8" ht="14.25">
      <c r="A96" s="279"/>
      <c r="B96" s="279"/>
      <c r="C96" s="280"/>
      <c r="D96" s="279"/>
      <c r="E96" s="279"/>
      <c r="F96" s="280"/>
      <c r="G96" s="11">
        <f t="shared" si="2"/>
      </c>
      <c r="H96" s="11">
        <f t="shared" si="3"/>
      </c>
    </row>
    <row r="97" spans="1:8" ht="14.25">
      <c r="A97" s="279"/>
      <c r="B97" s="279"/>
      <c r="C97" s="280"/>
      <c r="D97" s="279"/>
      <c r="E97" s="279"/>
      <c r="F97" s="280"/>
      <c r="G97" s="11">
        <f t="shared" si="2"/>
      </c>
      <c r="H97" s="11">
        <f t="shared" si="3"/>
      </c>
    </row>
    <row r="98" spans="1:8" ht="14.25">
      <c r="A98" s="279"/>
      <c r="B98" s="279"/>
      <c r="C98" s="280"/>
      <c r="D98" s="279"/>
      <c r="E98" s="279"/>
      <c r="F98" s="280"/>
      <c r="G98" s="11">
        <f t="shared" si="2"/>
      </c>
      <c r="H98" s="11">
        <f t="shared" si="3"/>
      </c>
    </row>
    <row r="99" spans="1:8" ht="14.25">
      <c r="A99" s="279"/>
      <c r="B99" s="279"/>
      <c r="C99" s="280"/>
      <c r="D99" s="279"/>
      <c r="E99" s="279"/>
      <c r="F99" s="280"/>
      <c r="G99" s="11">
        <f t="shared" si="2"/>
      </c>
      <c r="H99" s="11">
        <f t="shared" si="3"/>
      </c>
    </row>
    <row r="100" spans="1:8" ht="14.25">
      <c r="A100" s="279"/>
      <c r="B100" s="279"/>
      <c r="C100" s="280"/>
      <c r="D100" s="279"/>
      <c r="E100" s="279"/>
      <c r="F100" s="280"/>
      <c r="G100" s="11">
        <f t="shared" si="2"/>
      </c>
      <c r="H100" s="11">
        <f t="shared" si="3"/>
      </c>
    </row>
    <row r="101" spans="1:8" ht="14.25">
      <c r="A101" s="279"/>
      <c r="B101" s="279"/>
      <c r="C101" s="280"/>
      <c r="D101" s="279"/>
      <c r="E101" s="279"/>
      <c r="F101" s="280"/>
      <c r="G101" s="11">
        <f t="shared" si="2"/>
      </c>
      <c r="H101" s="11">
        <f t="shared" si="3"/>
      </c>
    </row>
    <row r="102" spans="1:8" ht="14.25">
      <c r="A102" s="279"/>
      <c r="B102" s="279"/>
      <c r="C102" s="280"/>
      <c r="D102" s="279"/>
      <c r="E102" s="279"/>
      <c r="F102" s="280"/>
      <c r="G102" s="11">
        <f t="shared" si="2"/>
      </c>
      <c r="H102" s="11">
        <f t="shared" si="3"/>
      </c>
    </row>
    <row r="103" spans="1:8" ht="14.25">
      <c r="A103" s="279"/>
      <c r="B103" s="279"/>
      <c r="C103" s="280"/>
      <c r="D103" s="279"/>
      <c r="E103" s="279"/>
      <c r="F103" s="280"/>
      <c r="G103" s="11">
        <f t="shared" si="2"/>
      </c>
      <c r="H103" s="11">
        <f t="shared" si="3"/>
      </c>
    </row>
    <row r="104" spans="1:8" ht="14.25">
      <c r="A104" s="279"/>
      <c r="B104" s="279"/>
      <c r="C104" s="280"/>
      <c r="D104" s="279"/>
      <c r="E104" s="279"/>
      <c r="F104" s="280"/>
      <c r="G104" s="11">
        <f t="shared" si="2"/>
      </c>
      <c r="H104" s="11">
        <f t="shared" si="3"/>
      </c>
    </row>
    <row r="105" spans="1:8" ht="14.25">
      <c r="A105" s="279"/>
      <c r="B105" s="279"/>
      <c r="C105" s="280"/>
      <c r="D105" s="279"/>
      <c r="E105" s="279"/>
      <c r="F105" s="280"/>
      <c r="G105" s="11">
        <f t="shared" si="2"/>
      </c>
      <c r="H105" s="11">
        <f t="shared" si="3"/>
      </c>
    </row>
    <row r="106" spans="1:8" ht="14.25">
      <c r="A106" s="279"/>
      <c r="B106" s="279"/>
      <c r="C106" s="280"/>
      <c r="D106" s="279"/>
      <c r="E106" s="279"/>
      <c r="F106" s="280"/>
      <c r="G106" s="11">
        <f t="shared" si="2"/>
      </c>
      <c r="H106" s="11">
        <f t="shared" si="3"/>
      </c>
    </row>
    <row r="107" spans="1:8" ht="14.25">
      <c r="A107" s="279"/>
      <c r="B107" s="279"/>
      <c r="C107" s="280"/>
      <c r="D107" s="279"/>
      <c r="E107" s="279"/>
      <c r="F107" s="280"/>
      <c r="G107" s="11">
        <f t="shared" si="2"/>
      </c>
      <c r="H107" s="11">
        <f t="shared" si="3"/>
      </c>
    </row>
    <row r="108" spans="1:8" ht="14.25">
      <c r="A108" s="279"/>
      <c r="B108" s="279"/>
      <c r="C108" s="280"/>
      <c r="D108" s="279"/>
      <c r="E108" s="279"/>
      <c r="F108" s="280"/>
      <c r="G108" s="11">
        <f t="shared" si="2"/>
      </c>
      <c r="H108" s="11">
        <f t="shared" si="3"/>
      </c>
    </row>
    <row r="109" spans="1:8" ht="14.25">
      <c r="A109" s="279"/>
      <c r="B109" s="279"/>
      <c r="C109" s="280"/>
      <c r="D109" s="279"/>
      <c r="E109" s="279"/>
      <c r="F109" s="280"/>
      <c r="G109" s="11">
        <f t="shared" si="2"/>
      </c>
      <c r="H109" s="11">
        <f t="shared" si="3"/>
      </c>
    </row>
    <row r="110" spans="1:8" ht="14.25">
      <c r="A110" s="279"/>
      <c r="B110" s="279"/>
      <c r="C110" s="280"/>
      <c r="D110" s="279"/>
      <c r="E110" s="279"/>
      <c r="F110" s="280"/>
      <c r="G110" s="11">
        <f t="shared" si="2"/>
      </c>
      <c r="H110" s="11">
        <f t="shared" si="3"/>
      </c>
    </row>
    <row r="111" spans="1:8" ht="14.25">
      <c r="A111" s="279"/>
      <c r="B111" s="279"/>
      <c r="C111" s="280"/>
      <c r="D111" s="279"/>
      <c r="E111" s="279"/>
      <c r="F111" s="280"/>
      <c r="G111" s="11">
        <f t="shared" si="2"/>
      </c>
      <c r="H111" s="11">
        <f t="shared" si="3"/>
      </c>
    </row>
    <row r="112" spans="1:8" ht="14.25">
      <c r="A112" s="279"/>
      <c r="B112" s="279"/>
      <c r="C112" s="280"/>
      <c r="D112" s="279"/>
      <c r="E112" s="279"/>
      <c r="F112" s="280"/>
      <c r="G112" s="11">
        <f t="shared" si="2"/>
      </c>
      <c r="H112" s="11">
        <f t="shared" si="3"/>
      </c>
    </row>
    <row r="113" spans="1:8" ht="14.25">
      <c r="A113" s="279"/>
      <c r="B113" s="279"/>
      <c r="C113" s="280"/>
      <c r="D113" s="279"/>
      <c r="E113" s="279"/>
      <c r="F113" s="280"/>
      <c r="G113" s="11">
        <f t="shared" si="2"/>
      </c>
      <c r="H113" s="11">
        <f t="shared" si="3"/>
      </c>
    </row>
    <row r="114" spans="1:8" ht="14.25">
      <c r="A114" s="279"/>
      <c r="B114" s="279"/>
      <c r="C114" s="280"/>
      <c r="D114" s="279"/>
      <c r="E114" s="279"/>
      <c r="F114" s="280"/>
      <c r="G114" s="11">
        <f t="shared" si="2"/>
      </c>
      <c r="H114" s="11">
        <f t="shared" si="3"/>
      </c>
    </row>
    <row r="115" spans="1:8" ht="14.25">
      <c r="A115" s="279"/>
      <c r="B115" s="279"/>
      <c r="C115" s="280"/>
      <c r="D115" s="279"/>
      <c r="E115" s="279"/>
      <c r="F115" s="280"/>
      <c r="G115" s="11">
        <f t="shared" si="2"/>
      </c>
      <c r="H115" s="11">
        <f t="shared" si="3"/>
      </c>
    </row>
    <row r="116" spans="1:8" ht="14.25">
      <c r="A116" s="279"/>
      <c r="B116" s="279"/>
      <c r="C116" s="280"/>
      <c r="D116" s="279"/>
      <c r="E116" s="279"/>
      <c r="F116" s="280"/>
      <c r="G116" s="11">
        <f t="shared" si="2"/>
      </c>
      <c r="H116" s="11">
        <f t="shared" si="3"/>
      </c>
    </row>
    <row r="117" spans="1:8" ht="14.25">
      <c r="A117" s="279"/>
      <c r="B117" s="279"/>
      <c r="C117" s="280"/>
      <c r="D117" s="279"/>
      <c r="E117" s="279"/>
      <c r="F117" s="280"/>
      <c r="G117" s="11">
        <f t="shared" si="2"/>
      </c>
      <c r="H117" s="11">
        <f t="shared" si="3"/>
      </c>
    </row>
    <row r="118" spans="1:8" ht="14.25">
      <c r="A118" s="279"/>
      <c r="B118" s="279"/>
      <c r="C118" s="280"/>
      <c r="D118" s="279"/>
      <c r="E118" s="279"/>
      <c r="F118" s="280"/>
      <c r="G118" s="11">
        <f t="shared" si="2"/>
      </c>
      <c r="H118" s="11">
        <f t="shared" si="3"/>
      </c>
    </row>
    <row r="119" spans="1:8" ht="14.25">
      <c r="A119" s="279"/>
      <c r="B119" s="279"/>
      <c r="C119" s="280"/>
      <c r="D119" s="279"/>
      <c r="E119" s="279"/>
      <c r="F119" s="280"/>
      <c r="G119" s="11">
        <f t="shared" si="2"/>
      </c>
      <c r="H119" s="11">
        <f t="shared" si="3"/>
      </c>
    </row>
    <row r="120" spans="1:8" ht="14.25">
      <c r="A120" s="279"/>
      <c r="B120" s="279"/>
      <c r="C120" s="280"/>
      <c r="D120" s="279"/>
      <c r="E120" s="279"/>
      <c r="F120" s="280"/>
      <c r="G120" s="11">
        <f t="shared" si="2"/>
      </c>
      <c r="H120" s="11">
        <f t="shared" si="3"/>
      </c>
    </row>
    <row r="121" spans="1:8" ht="14.25">
      <c r="A121" s="279"/>
      <c r="B121" s="279"/>
      <c r="C121" s="280"/>
      <c r="D121" s="279"/>
      <c r="E121" s="279"/>
      <c r="F121" s="280"/>
      <c r="G121" s="11">
        <f t="shared" si="2"/>
      </c>
      <c r="H121" s="11">
        <f t="shared" si="3"/>
      </c>
    </row>
    <row r="122" spans="1:8" ht="14.25">
      <c r="A122" s="279"/>
      <c r="B122" s="279"/>
      <c r="C122" s="280"/>
      <c r="D122" s="279"/>
      <c r="E122" s="279"/>
      <c r="F122" s="280"/>
      <c r="G122" s="11">
        <f t="shared" si="2"/>
      </c>
      <c r="H122" s="11">
        <f t="shared" si="3"/>
      </c>
    </row>
    <row r="123" spans="1:8" ht="14.25">
      <c r="A123" s="279"/>
      <c r="B123" s="279"/>
      <c r="C123" s="280"/>
      <c r="D123" s="279"/>
      <c r="E123" s="279"/>
      <c r="F123" s="280"/>
      <c r="G123" s="11">
        <f t="shared" si="2"/>
      </c>
      <c r="H123" s="11">
        <f t="shared" si="3"/>
      </c>
    </row>
    <row r="124" spans="1:8" ht="14.25">
      <c r="A124" s="279"/>
      <c r="B124" s="279"/>
      <c r="C124" s="280"/>
      <c r="D124" s="279"/>
      <c r="E124" s="279"/>
      <c r="F124" s="280"/>
      <c r="G124" s="11">
        <f t="shared" si="2"/>
      </c>
      <c r="H124" s="11">
        <f t="shared" si="3"/>
      </c>
    </row>
    <row r="125" spans="1:8" ht="14.25">
      <c r="A125" s="279"/>
      <c r="B125" s="279"/>
      <c r="C125" s="280"/>
      <c r="D125" s="279"/>
      <c r="E125" s="279"/>
      <c r="F125" s="280"/>
      <c r="G125" s="11">
        <f t="shared" si="2"/>
      </c>
      <c r="H125" s="11">
        <f t="shared" si="3"/>
      </c>
    </row>
    <row r="126" spans="1:8" ht="14.25">
      <c r="A126" s="279"/>
      <c r="B126" s="279"/>
      <c r="C126" s="280"/>
      <c r="D126" s="279"/>
      <c r="E126" s="279"/>
      <c r="F126" s="280"/>
      <c r="G126" s="11">
        <f t="shared" si="2"/>
      </c>
      <c r="H126" s="11">
        <f t="shared" si="3"/>
      </c>
    </row>
    <row r="127" spans="1:8" ht="14.25">
      <c r="A127" s="279"/>
      <c r="B127" s="279"/>
      <c r="C127" s="280"/>
      <c r="D127" s="279"/>
      <c r="E127" s="279"/>
      <c r="F127" s="280"/>
      <c r="G127" s="11">
        <f t="shared" si="2"/>
      </c>
      <c r="H127" s="11">
        <f t="shared" si="3"/>
      </c>
    </row>
    <row r="128" spans="1:8" ht="14.25">
      <c r="A128" s="279"/>
      <c r="B128" s="279"/>
      <c r="C128" s="280"/>
      <c r="D128" s="279"/>
      <c r="E128" s="279"/>
      <c r="F128" s="280"/>
      <c r="G128" s="11">
        <f t="shared" si="2"/>
      </c>
      <c r="H128" s="11">
        <f t="shared" si="3"/>
      </c>
    </row>
    <row r="129" spans="1:8" ht="14.25">
      <c r="A129" s="279"/>
      <c r="B129" s="279"/>
      <c r="C129" s="280"/>
      <c r="D129" s="279"/>
      <c r="E129" s="279"/>
      <c r="F129" s="280"/>
      <c r="G129" s="11">
        <f t="shared" si="2"/>
      </c>
      <c r="H129" s="11">
        <f t="shared" si="3"/>
      </c>
    </row>
    <row r="130" spans="1:8" ht="14.25">
      <c r="A130" s="279"/>
      <c r="B130" s="279"/>
      <c r="C130" s="280"/>
      <c r="D130" s="279"/>
      <c r="E130" s="279"/>
      <c r="F130" s="280"/>
      <c r="G130" s="11">
        <f t="shared" si="2"/>
      </c>
      <c r="H130" s="11">
        <f t="shared" si="3"/>
      </c>
    </row>
    <row r="131" spans="1:8" ht="14.25">
      <c r="A131" s="279"/>
      <c r="B131" s="279"/>
      <c r="C131" s="280"/>
      <c r="D131" s="279"/>
      <c r="E131" s="279"/>
      <c r="F131" s="280"/>
      <c r="G131" s="11">
        <f t="shared" si="2"/>
      </c>
      <c r="H131" s="11">
        <f t="shared" si="3"/>
      </c>
    </row>
    <row r="132" spans="1:8" ht="14.25">
      <c r="A132" s="279"/>
      <c r="B132" s="279"/>
      <c r="C132" s="280"/>
      <c r="D132" s="279"/>
      <c r="E132" s="279"/>
      <c r="F132" s="280"/>
      <c r="G132" s="11">
        <f t="shared" si="2"/>
      </c>
      <c r="H132" s="11">
        <f t="shared" si="3"/>
      </c>
    </row>
    <row r="133" spans="1:8" ht="14.25">
      <c r="A133" s="281"/>
      <c r="B133" s="281"/>
      <c r="C133" s="282"/>
      <c r="D133" s="281"/>
      <c r="E133" s="281"/>
      <c r="F133" s="282"/>
      <c r="G133" s="11">
        <f t="shared" si="2"/>
      </c>
      <c r="H133" s="11">
        <f t="shared" si="3"/>
      </c>
    </row>
    <row r="134" spans="1:8" ht="14.25">
      <c r="A134" s="279"/>
      <c r="B134" s="279"/>
      <c r="C134" s="280"/>
      <c r="D134" s="279"/>
      <c r="E134" s="279"/>
      <c r="F134" s="280"/>
      <c r="G134" s="11">
        <f t="shared" si="2"/>
      </c>
      <c r="H134" s="11">
        <f t="shared" si="3"/>
      </c>
    </row>
    <row r="135" spans="1:8" ht="14.25">
      <c r="A135" s="279"/>
      <c r="B135" s="279"/>
      <c r="C135" s="280"/>
      <c r="D135" s="279"/>
      <c r="E135" s="279"/>
      <c r="F135" s="280"/>
      <c r="G135" s="11">
        <f t="shared" si="2"/>
      </c>
      <c r="H135" s="11">
        <f t="shared" si="3"/>
      </c>
    </row>
    <row r="136" spans="1:8" ht="14.25">
      <c r="A136" s="279"/>
      <c r="B136" s="279"/>
      <c r="C136" s="280"/>
      <c r="D136" s="279"/>
      <c r="E136" s="279"/>
      <c r="F136" s="280"/>
      <c r="G136" s="11">
        <f t="shared" si="2"/>
      </c>
      <c r="H136" s="11">
        <f t="shared" si="3"/>
      </c>
    </row>
    <row r="137" spans="1:8" ht="14.25">
      <c r="A137" s="281"/>
      <c r="B137" s="281"/>
      <c r="C137" s="282"/>
      <c r="D137" s="281"/>
      <c r="E137" s="281"/>
      <c r="F137" s="282"/>
      <c r="G137" s="11">
        <f t="shared" si="2"/>
      </c>
      <c r="H137" s="11">
        <f t="shared" si="3"/>
      </c>
    </row>
    <row r="138" spans="1:8" ht="14.25">
      <c r="A138" s="279"/>
      <c r="B138" s="279"/>
      <c r="C138" s="280"/>
      <c r="D138" s="279"/>
      <c r="E138" s="279"/>
      <c r="F138" s="280"/>
      <c r="G138" s="11">
        <f t="shared" si="2"/>
      </c>
      <c r="H138" s="11">
        <f t="shared" si="3"/>
      </c>
    </row>
    <row r="139" spans="1:8" ht="14.25">
      <c r="A139" s="279"/>
      <c r="B139" s="279"/>
      <c r="C139" s="280"/>
      <c r="D139" s="279"/>
      <c r="E139" s="279"/>
      <c r="F139" s="280"/>
      <c r="G139" s="11">
        <f t="shared" si="2"/>
      </c>
      <c r="H139" s="11">
        <f t="shared" si="3"/>
      </c>
    </row>
    <row r="140" spans="1:8" ht="14.25">
      <c r="A140" s="279"/>
      <c r="B140" s="279"/>
      <c r="C140" s="280"/>
      <c r="D140" s="279"/>
      <c r="E140" s="279"/>
      <c r="F140" s="280"/>
      <c r="G140" s="11">
        <f t="shared" si="2"/>
      </c>
      <c r="H140" s="11">
        <f t="shared" si="3"/>
      </c>
    </row>
    <row r="141" spans="1:8" ht="14.25">
      <c r="A141" s="279"/>
      <c r="B141" s="279"/>
      <c r="C141" s="280"/>
      <c r="D141" s="279"/>
      <c r="E141" s="279"/>
      <c r="F141" s="280"/>
      <c r="G141" s="11">
        <f t="shared" si="2"/>
      </c>
      <c r="H141" s="11">
        <f t="shared" si="3"/>
      </c>
    </row>
    <row r="142" spans="1:8" ht="14.25">
      <c r="A142" s="279"/>
      <c r="B142" s="279"/>
      <c r="C142" s="280"/>
      <c r="D142" s="279"/>
      <c r="E142" s="279"/>
      <c r="F142" s="280"/>
      <c r="G142" s="11">
        <f t="shared" si="2"/>
      </c>
      <c r="H142" s="11">
        <f t="shared" si="3"/>
      </c>
    </row>
    <row r="143" spans="1:8" ht="14.25">
      <c r="A143" s="279"/>
      <c r="B143" s="279"/>
      <c r="C143" s="280"/>
      <c r="D143" s="279"/>
      <c r="E143" s="279"/>
      <c r="F143" s="280"/>
      <c r="G143" s="11">
        <f t="shared" si="2"/>
      </c>
      <c r="H143" s="11">
        <f t="shared" si="3"/>
      </c>
    </row>
    <row r="144" spans="1:8" ht="14.25">
      <c r="A144" s="279"/>
      <c r="B144" s="279"/>
      <c r="C144" s="280"/>
      <c r="D144" s="279"/>
      <c r="E144" s="279"/>
      <c r="F144" s="280"/>
      <c r="G144" s="11">
        <f t="shared" si="2"/>
      </c>
      <c r="H144" s="11">
        <f t="shared" si="3"/>
      </c>
    </row>
    <row r="145" spans="1:8" ht="14.25">
      <c r="A145" s="279"/>
      <c r="B145" s="279"/>
      <c r="C145" s="280"/>
      <c r="D145" s="279"/>
      <c r="E145" s="279"/>
      <c r="F145" s="280"/>
      <c r="G145" s="11">
        <f aca="true" t="shared" si="4" ref="G145:G208">IF(C145&lt;&gt;"","C","")</f>
      </c>
      <c r="H145" s="11">
        <f aca="true" t="shared" si="5" ref="H145:H208">IF(F145&lt;&gt;"","V","")</f>
      </c>
    </row>
    <row r="146" spans="1:8" ht="14.25">
      <c r="A146" s="279"/>
      <c r="B146" s="279"/>
      <c r="C146" s="280"/>
      <c r="D146" s="279"/>
      <c r="E146" s="279"/>
      <c r="F146" s="280"/>
      <c r="G146" s="11">
        <f t="shared" si="4"/>
      </c>
      <c r="H146" s="11">
        <f t="shared" si="5"/>
      </c>
    </row>
    <row r="147" spans="1:8" ht="14.25">
      <c r="A147" s="279"/>
      <c r="B147" s="279"/>
      <c r="C147" s="280"/>
      <c r="D147" s="279"/>
      <c r="E147" s="279"/>
      <c r="F147" s="280"/>
      <c r="G147" s="11">
        <f t="shared" si="4"/>
      </c>
      <c r="H147" s="11">
        <f t="shared" si="5"/>
      </c>
    </row>
    <row r="148" spans="1:8" ht="14.25">
      <c r="A148" s="279"/>
      <c r="B148" s="279"/>
      <c r="C148" s="280"/>
      <c r="D148" s="279"/>
      <c r="E148" s="279"/>
      <c r="F148" s="280"/>
      <c r="G148" s="11">
        <f t="shared" si="4"/>
      </c>
      <c r="H148" s="11">
        <f t="shared" si="5"/>
      </c>
    </row>
    <row r="149" spans="1:8" ht="14.25">
      <c r="A149" s="279"/>
      <c r="B149" s="279"/>
      <c r="C149" s="280"/>
      <c r="D149" s="279"/>
      <c r="E149" s="279"/>
      <c r="F149" s="280"/>
      <c r="G149" s="11">
        <f t="shared" si="4"/>
      </c>
      <c r="H149" s="11">
        <f t="shared" si="5"/>
      </c>
    </row>
    <row r="150" spans="1:8" ht="14.25">
      <c r="A150" s="279"/>
      <c r="B150" s="279"/>
      <c r="C150" s="280"/>
      <c r="D150" s="279"/>
      <c r="E150" s="279"/>
      <c r="F150" s="280"/>
      <c r="G150" s="11">
        <f t="shared" si="4"/>
      </c>
      <c r="H150" s="11">
        <f t="shared" si="5"/>
      </c>
    </row>
    <row r="151" spans="1:8" ht="14.25">
      <c r="A151" s="279"/>
      <c r="B151" s="279"/>
      <c r="C151" s="280"/>
      <c r="D151" s="279"/>
      <c r="E151" s="279"/>
      <c r="F151" s="280"/>
      <c r="G151" s="11">
        <f t="shared" si="4"/>
      </c>
      <c r="H151" s="11">
        <f t="shared" si="5"/>
      </c>
    </row>
    <row r="152" spans="1:8" ht="14.25">
      <c r="A152" s="279"/>
      <c r="B152" s="279"/>
      <c r="C152" s="280"/>
      <c r="D152" s="279"/>
      <c r="E152" s="279"/>
      <c r="F152" s="280"/>
      <c r="G152" s="11">
        <f t="shared" si="4"/>
      </c>
      <c r="H152" s="11">
        <f t="shared" si="5"/>
      </c>
    </row>
    <row r="153" spans="1:8" ht="14.25">
      <c r="A153" s="279"/>
      <c r="B153" s="279"/>
      <c r="C153" s="280"/>
      <c r="D153" s="279"/>
      <c r="E153" s="279"/>
      <c r="F153" s="280"/>
      <c r="G153" s="11">
        <f t="shared" si="4"/>
      </c>
      <c r="H153" s="11">
        <f t="shared" si="5"/>
      </c>
    </row>
    <row r="154" spans="1:8" ht="14.25">
      <c r="A154" s="279"/>
      <c r="B154" s="279"/>
      <c r="C154" s="280"/>
      <c r="D154" s="279"/>
      <c r="E154" s="279"/>
      <c r="F154" s="280"/>
      <c r="G154" s="11">
        <f t="shared" si="4"/>
      </c>
      <c r="H154" s="11">
        <f t="shared" si="5"/>
      </c>
    </row>
    <row r="155" spans="1:8" ht="14.25">
      <c r="A155" s="279"/>
      <c r="B155" s="279"/>
      <c r="C155" s="280"/>
      <c r="D155" s="279"/>
      <c r="E155" s="279"/>
      <c r="F155" s="280"/>
      <c r="G155" s="11">
        <f t="shared" si="4"/>
      </c>
      <c r="H155" s="11">
        <f t="shared" si="5"/>
      </c>
    </row>
    <row r="156" spans="1:8" ht="14.25">
      <c r="A156" s="279"/>
      <c r="B156" s="279"/>
      <c r="C156" s="280"/>
      <c r="D156" s="279"/>
      <c r="E156" s="279"/>
      <c r="F156" s="280"/>
      <c r="G156" s="11">
        <f t="shared" si="4"/>
      </c>
      <c r="H156" s="11">
        <f t="shared" si="5"/>
      </c>
    </row>
    <row r="157" spans="1:8" ht="14.25">
      <c r="A157" s="279"/>
      <c r="B157" s="279"/>
      <c r="C157" s="280"/>
      <c r="D157" s="279"/>
      <c r="E157" s="279"/>
      <c r="F157" s="280"/>
      <c r="G157" s="11">
        <f t="shared" si="4"/>
      </c>
      <c r="H157" s="11">
        <f t="shared" si="5"/>
      </c>
    </row>
    <row r="158" spans="1:8" ht="14.25">
      <c r="A158" s="279"/>
      <c r="B158" s="279"/>
      <c r="C158" s="280"/>
      <c r="D158" s="279"/>
      <c r="E158" s="279"/>
      <c r="F158" s="280"/>
      <c r="G158" s="11">
        <f t="shared" si="4"/>
      </c>
      <c r="H158" s="11">
        <f t="shared" si="5"/>
      </c>
    </row>
    <row r="159" spans="1:8" ht="14.25">
      <c r="A159" s="279"/>
      <c r="B159" s="279"/>
      <c r="C159" s="280"/>
      <c r="D159" s="279"/>
      <c r="E159" s="279"/>
      <c r="F159" s="280"/>
      <c r="G159" s="11">
        <f t="shared" si="4"/>
      </c>
      <c r="H159" s="11">
        <f t="shared" si="5"/>
      </c>
    </row>
    <row r="160" spans="1:8" ht="14.25">
      <c r="A160" s="279"/>
      <c r="B160" s="279"/>
      <c r="C160" s="280"/>
      <c r="D160" s="279"/>
      <c r="E160" s="279"/>
      <c r="F160" s="280"/>
      <c r="G160" s="11">
        <f t="shared" si="4"/>
      </c>
      <c r="H160" s="11">
        <f t="shared" si="5"/>
      </c>
    </row>
    <row r="161" spans="1:8" ht="14.25">
      <c r="A161" s="279"/>
      <c r="B161" s="279"/>
      <c r="C161" s="280"/>
      <c r="D161" s="279"/>
      <c r="E161" s="279"/>
      <c r="F161" s="280"/>
      <c r="G161" s="11">
        <f t="shared" si="4"/>
      </c>
      <c r="H161" s="11">
        <f t="shared" si="5"/>
      </c>
    </row>
    <row r="162" spans="1:8" ht="14.25">
      <c r="A162" s="279"/>
      <c r="B162" s="279"/>
      <c r="C162" s="280"/>
      <c r="D162" s="279"/>
      <c r="E162" s="279"/>
      <c r="F162" s="280"/>
      <c r="G162" s="11">
        <f t="shared" si="4"/>
      </c>
      <c r="H162" s="11">
        <f t="shared" si="5"/>
      </c>
    </row>
    <row r="163" spans="1:8" ht="14.25">
      <c r="A163" s="279"/>
      <c r="B163" s="279"/>
      <c r="C163" s="280"/>
      <c r="D163" s="279"/>
      <c r="E163" s="279"/>
      <c r="F163" s="280"/>
      <c r="G163" s="11">
        <f t="shared" si="4"/>
      </c>
      <c r="H163" s="11">
        <f t="shared" si="5"/>
      </c>
    </row>
    <row r="164" spans="1:8" ht="14.25">
      <c r="A164" s="279"/>
      <c r="B164" s="279"/>
      <c r="C164" s="280"/>
      <c r="D164" s="279"/>
      <c r="E164" s="279"/>
      <c r="F164" s="280"/>
      <c r="G164" s="11">
        <f t="shared" si="4"/>
      </c>
      <c r="H164" s="11">
        <f t="shared" si="5"/>
      </c>
    </row>
    <row r="165" spans="1:8" ht="14.25">
      <c r="A165" s="279"/>
      <c r="B165" s="279"/>
      <c r="C165" s="280"/>
      <c r="D165" s="279"/>
      <c r="E165" s="279"/>
      <c r="F165" s="280"/>
      <c r="G165" s="11">
        <f t="shared" si="4"/>
      </c>
      <c r="H165" s="11">
        <f t="shared" si="5"/>
      </c>
    </row>
    <row r="166" spans="1:8" ht="14.25">
      <c r="A166" s="279"/>
      <c r="B166" s="279"/>
      <c r="C166" s="280"/>
      <c r="D166" s="279"/>
      <c r="E166" s="279"/>
      <c r="F166" s="280"/>
      <c r="G166" s="11">
        <f t="shared" si="4"/>
      </c>
      <c r="H166" s="11">
        <f t="shared" si="5"/>
      </c>
    </row>
    <row r="167" spans="1:8" ht="14.25">
      <c r="A167" s="279"/>
      <c r="B167" s="279"/>
      <c r="C167" s="280"/>
      <c r="D167" s="279"/>
      <c r="E167" s="279"/>
      <c r="F167" s="280"/>
      <c r="G167" s="11">
        <f t="shared" si="4"/>
      </c>
      <c r="H167" s="11">
        <f t="shared" si="5"/>
      </c>
    </row>
    <row r="168" spans="1:8" ht="14.25">
      <c r="A168" s="279"/>
      <c r="B168" s="279"/>
      <c r="C168" s="280"/>
      <c r="D168" s="279"/>
      <c r="E168" s="279"/>
      <c r="F168" s="280"/>
      <c r="G168" s="11">
        <f t="shared" si="4"/>
      </c>
      <c r="H168" s="11">
        <f t="shared" si="5"/>
      </c>
    </row>
    <row r="169" spans="1:8" ht="14.25">
      <c r="A169" s="279"/>
      <c r="B169" s="279"/>
      <c r="C169" s="280"/>
      <c r="D169" s="279"/>
      <c r="E169" s="279"/>
      <c r="F169" s="280"/>
      <c r="G169" s="11">
        <f t="shared" si="4"/>
      </c>
      <c r="H169" s="11">
        <f t="shared" si="5"/>
      </c>
    </row>
    <row r="170" spans="1:8" ht="14.25">
      <c r="A170" s="279"/>
      <c r="B170" s="279"/>
      <c r="C170" s="280"/>
      <c r="D170" s="279"/>
      <c r="E170" s="279"/>
      <c r="F170" s="280"/>
      <c r="G170" s="11">
        <f t="shared" si="4"/>
      </c>
      <c r="H170" s="11">
        <f t="shared" si="5"/>
      </c>
    </row>
    <row r="171" spans="1:8" ht="14.25">
      <c r="A171" s="279"/>
      <c r="B171" s="279"/>
      <c r="C171" s="280"/>
      <c r="D171" s="279"/>
      <c r="E171" s="279"/>
      <c r="F171" s="280"/>
      <c r="G171" s="11">
        <f t="shared" si="4"/>
      </c>
      <c r="H171" s="11">
        <f t="shared" si="5"/>
      </c>
    </row>
    <row r="172" spans="1:8" ht="14.25">
      <c r="A172" s="279"/>
      <c r="B172" s="279"/>
      <c r="C172" s="280"/>
      <c r="D172" s="279"/>
      <c r="E172" s="279"/>
      <c r="F172" s="280"/>
      <c r="G172" s="11">
        <f t="shared" si="4"/>
      </c>
      <c r="H172" s="11">
        <f t="shared" si="5"/>
      </c>
    </row>
    <row r="173" spans="1:8" ht="14.25">
      <c r="A173" s="279"/>
      <c r="B173" s="279"/>
      <c r="C173" s="280"/>
      <c r="D173" s="279"/>
      <c r="E173" s="279"/>
      <c r="F173" s="280"/>
      <c r="G173" s="11">
        <f t="shared" si="4"/>
      </c>
      <c r="H173" s="11">
        <f t="shared" si="5"/>
      </c>
    </row>
    <row r="174" spans="1:8" ht="14.25">
      <c r="A174" s="279"/>
      <c r="B174" s="279"/>
      <c r="C174" s="280"/>
      <c r="D174" s="279"/>
      <c r="E174" s="279"/>
      <c r="F174" s="280"/>
      <c r="G174" s="11">
        <f t="shared" si="4"/>
      </c>
      <c r="H174" s="11">
        <f t="shared" si="5"/>
      </c>
    </row>
    <row r="175" spans="1:8" ht="14.25">
      <c r="A175" s="279"/>
      <c r="B175" s="279"/>
      <c r="C175" s="280"/>
      <c r="D175" s="279"/>
      <c r="E175" s="279"/>
      <c r="F175" s="280"/>
      <c r="G175" s="11">
        <f t="shared" si="4"/>
      </c>
      <c r="H175" s="11">
        <f t="shared" si="5"/>
      </c>
    </row>
    <row r="176" spans="1:8" ht="14.25">
      <c r="A176" s="279"/>
      <c r="B176" s="279"/>
      <c r="C176" s="280"/>
      <c r="D176" s="279"/>
      <c r="E176" s="279"/>
      <c r="F176" s="280"/>
      <c r="G176" s="11">
        <f t="shared" si="4"/>
      </c>
      <c r="H176" s="11">
        <f t="shared" si="5"/>
      </c>
    </row>
    <row r="177" spans="1:8" ht="14.25">
      <c r="A177" s="279"/>
      <c r="B177" s="279"/>
      <c r="C177" s="280"/>
      <c r="D177" s="279"/>
      <c r="E177" s="279"/>
      <c r="F177" s="280"/>
      <c r="G177" s="11">
        <f t="shared" si="4"/>
      </c>
      <c r="H177" s="11">
        <f t="shared" si="5"/>
      </c>
    </row>
    <row r="178" spans="1:8" ht="14.25">
      <c r="A178" s="279"/>
      <c r="B178" s="279"/>
      <c r="C178" s="280"/>
      <c r="D178" s="279"/>
      <c r="E178" s="279"/>
      <c r="F178" s="280"/>
      <c r="G178" s="11">
        <f t="shared" si="4"/>
      </c>
      <c r="H178" s="11">
        <f t="shared" si="5"/>
      </c>
    </row>
    <row r="179" spans="1:8" ht="14.25">
      <c r="A179" s="279"/>
      <c r="B179" s="279"/>
      <c r="C179" s="280"/>
      <c r="D179" s="279"/>
      <c r="E179" s="279"/>
      <c r="F179" s="280"/>
      <c r="G179" s="11">
        <f t="shared" si="4"/>
      </c>
      <c r="H179" s="11">
        <f t="shared" si="5"/>
      </c>
    </row>
    <row r="180" spans="1:8" ht="14.25">
      <c r="A180" s="279"/>
      <c r="B180" s="279"/>
      <c r="C180" s="280"/>
      <c r="D180" s="279"/>
      <c r="E180" s="279"/>
      <c r="F180" s="280"/>
      <c r="G180" s="11">
        <f t="shared" si="4"/>
      </c>
      <c r="H180" s="11">
        <f t="shared" si="5"/>
      </c>
    </row>
    <row r="181" spans="1:8" ht="14.25">
      <c r="A181" s="279"/>
      <c r="B181" s="279"/>
      <c r="C181" s="280"/>
      <c r="D181" s="279"/>
      <c r="E181" s="279"/>
      <c r="F181" s="280"/>
      <c r="G181" s="11">
        <f t="shared" si="4"/>
      </c>
      <c r="H181" s="11">
        <f t="shared" si="5"/>
      </c>
    </row>
    <row r="182" spans="1:8" ht="14.25">
      <c r="A182" s="279"/>
      <c r="B182" s="279"/>
      <c r="C182" s="280"/>
      <c r="D182" s="279"/>
      <c r="E182" s="279"/>
      <c r="F182" s="280"/>
      <c r="G182" s="11">
        <f t="shared" si="4"/>
      </c>
      <c r="H182" s="11">
        <f t="shared" si="5"/>
      </c>
    </row>
    <row r="183" spans="1:8" ht="14.25">
      <c r="A183" s="279"/>
      <c r="B183" s="279"/>
      <c r="C183" s="280"/>
      <c r="D183" s="279"/>
      <c r="E183" s="279"/>
      <c r="F183" s="280"/>
      <c r="G183" s="11">
        <f t="shared" si="4"/>
      </c>
      <c r="H183" s="11">
        <f t="shared" si="5"/>
      </c>
    </row>
    <row r="184" spans="1:8" ht="14.25">
      <c r="A184" s="279"/>
      <c r="B184" s="279"/>
      <c r="C184" s="280"/>
      <c r="D184" s="279"/>
      <c r="E184" s="279"/>
      <c r="F184" s="280"/>
      <c r="G184" s="11">
        <f t="shared" si="4"/>
      </c>
      <c r="H184" s="11">
        <f t="shared" si="5"/>
      </c>
    </row>
    <row r="185" spans="1:8" ht="14.25">
      <c r="A185" s="279"/>
      <c r="B185" s="279"/>
      <c r="C185" s="280"/>
      <c r="D185" s="279"/>
      <c r="E185" s="279"/>
      <c r="F185" s="280"/>
      <c r="G185" s="11">
        <f t="shared" si="4"/>
      </c>
      <c r="H185" s="11">
        <f t="shared" si="5"/>
      </c>
    </row>
    <row r="186" spans="1:8" ht="14.25">
      <c r="A186" s="279"/>
      <c r="B186" s="279"/>
      <c r="C186" s="280"/>
      <c r="D186" s="279"/>
      <c r="E186" s="279"/>
      <c r="F186" s="280"/>
      <c r="G186" s="11">
        <f t="shared" si="4"/>
      </c>
      <c r="H186" s="11">
        <f t="shared" si="5"/>
      </c>
    </row>
    <row r="187" spans="1:8" ht="14.25">
      <c r="A187" s="279"/>
      <c r="B187" s="279"/>
      <c r="C187" s="280"/>
      <c r="D187" s="279"/>
      <c r="E187" s="279"/>
      <c r="F187" s="280"/>
      <c r="G187" s="11">
        <f t="shared" si="4"/>
      </c>
      <c r="H187" s="11">
        <f t="shared" si="5"/>
      </c>
    </row>
    <row r="188" spans="1:8" ht="14.25">
      <c r="A188" s="279"/>
      <c r="B188" s="279"/>
      <c r="C188" s="280"/>
      <c r="D188" s="279"/>
      <c r="E188" s="279"/>
      <c r="F188" s="280"/>
      <c r="G188" s="11">
        <f t="shared" si="4"/>
      </c>
      <c r="H188" s="11">
        <f t="shared" si="5"/>
      </c>
    </row>
    <row r="189" spans="1:8" ht="14.25">
      <c r="A189" s="279"/>
      <c r="B189" s="279"/>
      <c r="C189" s="280"/>
      <c r="D189" s="279"/>
      <c r="E189" s="279"/>
      <c r="F189" s="280"/>
      <c r="G189" s="11">
        <f t="shared" si="4"/>
      </c>
      <c r="H189" s="11">
        <f t="shared" si="5"/>
      </c>
    </row>
    <row r="190" spans="1:8" ht="14.25">
      <c r="A190" s="279"/>
      <c r="B190" s="279"/>
      <c r="C190" s="280"/>
      <c r="D190" s="279"/>
      <c r="E190" s="279"/>
      <c r="F190" s="280"/>
      <c r="G190" s="11">
        <f t="shared" si="4"/>
      </c>
      <c r="H190" s="11">
        <f t="shared" si="5"/>
      </c>
    </row>
    <row r="191" spans="1:8" ht="14.25">
      <c r="A191" s="279"/>
      <c r="B191" s="279"/>
      <c r="C191" s="280"/>
      <c r="D191" s="279"/>
      <c r="E191" s="279"/>
      <c r="F191" s="280"/>
      <c r="G191" s="11">
        <f t="shared" si="4"/>
      </c>
      <c r="H191" s="11">
        <f t="shared" si="5"/>
      </c>
    </row>
    <row r="192" spans="1:8" ht="14.25">
      <c r="A192" s="281"/>
      <c r="B192" s="281"/>
      <c r="C192" s="282"/>
      <c r="D192" s="281"/>
      <c r="E192" s="281"/>
      <c r="F192" s="282"/>
      <c r="G192" s="11">
        <f t="shared" si="4"/>
      </c>
      <c r="H192" s="11">
        <f t="shared" si="5"/>
      </c>
    </row>
    <row r="193" spans="1:8" ht="14.25">
      <c r="A193" s="279"/>
      <c r="B193" s="279"/>
      <c r="C193" s="280"/>
      <c r="D193" s="279"/>
      <c r="E193" s="279"/>
      <c r="F193" s="280"/>
      <c r="G193" s="11">
        <f t="shared" si="4"/>
      </c>
      <c r="H193" s="11">
        <f t="shared" si="5"/>
      </c>
    </row>
    <row r="194" spans="1:8" ht="14.25">
      <c r="A194" s="279"/>
      <c r="B194" s="279"/>
      <c r="C194" s="280"/>
      <c r="D194" s="279"/>
      <c r="E194" s="279"/>
      <c r="F194" s="280"/>
      <c r="G194" s="11">
        <f t="shared" si="4"/>
      </c>
      <c r="H194" s="11">
        <f t="shared" si="5"/>
      </c>
    </row>
    <row r="195" spans="1:8" ht="14.25">
      <c r="A195" s="279"/>
      <c r="B195" s="279"/>
      <c r="C195" s="280"/>
      <c r="D195" s="279"/>
      <c r="E195" s="279"/>
      <c r="F195" s="280"/>
      <c r="G195" s="11">
        <f t="shared" si="4"/>
      </c>
      <c r="H195" s="11">
        <f t="shared" si="5"/>
      </c>
    </row>
    <row r="196" spans="1:8" ht="14.25">
      <c r="A196" s="279"/>
      <c r="B196" s="279"/>
      <c r="C196" s="280"/>
      <c r="D196" s="279"/>
      <c r="E196" s="279"/>
      <c r="F196" s="280"/>
      <c r="G196" s="11">
        <f t="shared" si="4"/>
      </c>
      <c r="H196" s="11">
        <f t="shared" si="5"/>
      </c>
    </row>
    <row r="197" spans="1:8" ht="14.25">
      <c r="A197" s="279"/>
      <c r="B197" s="279"/>
      <c r="C197" s="280"/>
      <c r="D197" s="279"/>
      <c r="E197" s="279"/>
      <c r="F197" s="280"/>
      <c r="G197" s="11">
        <f t="shared" si="4"/>
      </c>
      <c r="H197" s="11">
        <f t="shared" si="5"/>
      </c>
    </row>
    <row r="198" spans="1:8" ht="14.25">
      <c r="A198" s="281"/>
      <c r="B198" s="281"/>
      <c r="C198" s="282"/>
      <c r="D198" s="281"/>
      <c r="E198" s="281"/>
      <c r="F198" s="282"/>
      <c r="G198" s="11">
        <f t="shared" si="4"/>
      </c>
      <c r="H198" s="11">
        <f t="shared" si="5"/>
      </c>
    </row>
    <row r="199" spans="1:8" ht="14.25">
      <c r="A199" s="279"/>
      <c r="B199" s="279"/>
      <c r="C199" s="280"/>
      <c r="D199" s="279"/>
      <c r="E199" s="279"/>
      <c r="F199" s="280"/>
      <c r="G199" s="11">
        <f t="shared" si="4"/>
      </c>
      <c r="H199" s="11">
        <f t="shared" si="5"/>
      </c>
    </row>
    <row r="200" spans="1:8" ht="14.25">
      <c r="A200" s="279"/>
      <c r="B200" s="279"/>
      <c r="C200" s="280"/>
      <c r="D200" s="279"/>
      <c r="E200" s="279"/>
      <c r="F200" s="280"/>
      <c r="G200" s="11">
        <f t="shared" si="4"/>
      </c>
      <c r="H200" s="11">
        <f t="shared" si="5"/>
      </c>
    </row>
    <row r="201" spans="1:8" ht="14.25">
      <c r="A201" s="279"/>
      <c r="B201" s="279"/>
      <c r="C201" s="280"/>
      <c r="D201" s="279"/>
      <c r="E201" s="279"/>
      <c r="F201" s="280"/>
      <c r="G201" s="11">
        <f t="shared" si="4"/>
      </c>
      <c r="H201" s="11">
        <f t="shared" si="5"/>
      </c>
    </row>
    <row r="202" spans="1:8" ht="14.25">
      <c r="A202" s="279"/>
      <c r="B202" s="279"/>
      <c r="C202" s="280"/>
      <c r="D202" s="279"/>
      <c r="E202" s="279"/>
      <c r="F202" s="280"/>
      <c r="G202" s="11">
        <f t="shared" si="4"/>
      </c>
      <c r="H202" s="11">
        <f t="shared" si="5"/>
      </c>
    </row>
    <row r="203" spans="1:8" ht="14.25">
      <c r="A203" s="279"/>
      <c r="B203" s="279"/>
      <c r="C203" s="280"/>
      <c r="D203" s="279"/>
      <c r="E203" s="279"/>
      <c r="F203" s="280"/>
      <c r="G203" s="11">
        <f t="shared" si="4"/>
      </c>
      <c r="H203" s="11">
        <f t="shared" si="5"/>
      </c>
    </row>
    <row r="204" spans="1:8" ht="14.25">
      <c r="A204" s="279"/>
      <c r="B204" s="279"/>
      <c r="C204" s="280"/>
      <c r="D204" s="279"/>
      <c r="E204" s="279"/>
      <c r="F204" s="280"/>
      <c r="G204" s="11">
        <f t="shared" si="4"/>
      </c>
      <c r="H204" s="11">
        <f t="shared" si="5"/>
      </c>
    </row>
    <row r="205" spans="1:8" ht="14.25">
      <c r="A205" s="279"/>
      <c r="B205" s="279"/>
      <c r="C205" s="280"/>
      <c r="D205" s="279"/>
      <c r="E205" s="279"/>
      <c r="F205" s="280"/>
      <c r="G205" s="11">
        <f t="shared" si="4"/>
      </c>
      <c r="H205" s="11">
        <f t="shared" si="5"/>
      </c>
    </row>
    <row r="206" spans="1:8" ht="14.25">
      <c r="A206" s="279"/>
      <c r="B206" s="279"/>
      <c r="C206" s="280"/>
      <c r="D206" s="279"/>
      <c r="E206" s="279"/>
      <c r="F206" s="280"/>
      <c r="G206" s="11">
        <f t="shared" si="4"/>
      </c>
      <c r="H206" s="11">
        <f t="shared" si="5"/>
      </c>
    </row>
    <row r="207" spans="1:8" ht="14.25">
      <c r="A207" s="279"/>
      <c r="B207" s="279"/>
      <c r="C207" s="280"/>
      <c r="D207" s="279"/>
      <c r="E207" s="279"/>
      <c r="F207" s="280"/>
      <c r="G207" s="11">
        <f t="shared" si="4"/>
      </c>
      <c r="H207" s="11">
        <f t="shared" si="5"/>
      </c>
    </row>
    <row r="208" spans="1:8" ht="14.25">
      <c r="A208" s="279"/>
      <c r="B208" s="279"/>
      <c r="C208" s="280"/>
      <c r="D208" s="279"/>
      <c r="E208" s="279"/>
      <c r="F208" s="280"/>
      <c r="G208" s="11">
        <f t="shared" si="4"/>
      </c>
      <c r="H208" s="11">
        <f t="shared" si="5"/>
      </c>
    </row>
    <row r="209" spans="1:8" ht="14.25">
      <c r="A209" s="279"/>
      <c r="B209" s="279"/>
      <c r="C209" s="280"/>
      <c r="D209" s="279"/>
      <c r="E209" s="279"/>
      <c r="F209" s="280"/>
      <c r="G209" s="11">
        <f aca="true" t="shared" si="6" ref="G209:G264">IF(C209&lt;&gt;"","C","")</f>
      </c>
      <c r="H209" s="11">
        <f aca="true" t="shared" si="7" ref="H209:H264">IF(F209&lt;&gt;"","V","")</f>
      </c>
    </row>
    <row r="210" spans="1:8" ht="14.25">
      <c r="A210" s="279"/>
      <c r="B210" s="279"/>
      <c r="C210" s="280"/>
      <c r="D210" s="279"/>
      <c r="E210" s="279"/>
      <c r="F210" s="280"/>
      <c r="G210" s="11">
        <f t="shared" si="6"/>
      </c>
      <c r="H210" s="11">
        <f t="shared" si="7"/>
      </c>
    </row>
    <row r="211" spans="1:8" ht="14.25">
      <c r="A211" s="279"/>
      <c r="B211" s="279"/>
      <c r="C211" s="280"/>
      <c r="D211" s="279"/>
      <c r="E211" s="279"/>
      <c r="F211" s="280"/>
      <c r="G211" s="11">
        <f t="shared" si="6"/>
      </c>
      <c r="H211" s="11">
        <f t="shared" si="7"/>
      </c>
    </row>
    <row r="212" spans="1:8" ht="14.25">
      <c r="A212" s="279"/>
      <c r="B212" s="279"/>
      <c r="C212" s="280"/>
      <c r="D212" s="279"/>
      <c r="E212" s="279"/>
      <c r="F212" s="280"/>
      <c r="G212" s="11">
        <f t="shared" si="6"/>
      </c>
      <c r="H212" s="11">
        <f t="shared" si="7"/>
      </c>
    </row>
    <row r="213" spans="1:8" ht="14.25">
      <c r="A213" s="279"/>
      <c r="B213" s="279"/>
      <c r="C213" s="280"/>
      <c r="D213" s="279"/>
      <c r="E213" s="279"/>
      <c r="F213" s="280"/>
      <c r="G213" s="11">
        <f t="shared" si="6"/>
      </c>
      <c r="H213" s="11">
        <f t="shared" si="7"/>
      </c>
    </row>
    <row r="214" spans="1:8" ht="14.25">
      <c r="A214" s="279"/>
      <c r="B214" s="279"/>
      <c r="C214" s="280"/>
      <c r="D214" s="279"/>
      <c r="E214" s="279"/>
      <c r="F214" s="280"/>
      <c r="G214" s="11">
        <f t="shared" si="6"/>
      </c>
      <c r="H214" s="11">
        <f t="shared" si="7"/>
      </c>
    </row>
    <row r="215" spans="1:8" ht="14.25">
      <c r="A215" s="279"/>
      <c r="B215" s="279"/>
      <c r="C215" s="280"/>
      <c r="D215" s="279"/>
      <c r="E215" s="279"/>
      <c r="F215" s="280"/>
      <c r="G215" s="11">
        <f t="shared" si="6"/>
      </c>
      <c r="H215" s="11">
        <f t="shared" si="7"/>
      </c>
    </row>
    <row r="216" spans="1:8" ht="14.25">
      <c r="A216" s="279"/>
      <c r="B216" s="279"/>
      <c r="C216" s="280"/>
      <c r="D216" s="279"/>
      <c r="E216" s="279"/>
      <c r="F216" s="280"/>
      <c r="G216" s="11">
        <f t="shared" si="6"/>
      </c>
      <c r="H216" s="11">
        <f t="shared" si="7"/>
      </c>
    </row>
    <row r="217" spans="1:8" ht="14.25">
      <c r="A217" s="279"/>
      <c r="B217" s="279"/>
      <c r="C217" s="280"/>
      <c r="D217" s="279"/>
      <c r="E217" s="279"/>
      <c r="F217" s="280"/>
      <c r="G217" s="11">
        <f t="shared" si="6"/>
      </c>
      <c r="H217" s="11">
        <f t="shared" si="7"/>
      </c>
    </row>
    <row r="218" spans="1:8" ht="14.25">
      <c r="A218" s="279"/>
      <c r="B218" s="279"/>
      <c r="C218" s="280"/>
      <c r="D218" s="279"/>
      <c r="E218" s="279"/>
      <c r="F218" s="280"/>
      <c r="G218" s="11">
        <f t="shared" si="6"/>
      </c>
      <c r="H218" s="11">
        <f t="shared" si="7"/>
      </c>
    </row>
    <row r="219" spans="1:8" ht="14.25">
      <c r="A219" s="279"/>
      <c r="B219" s="279"/>
      <c r="C219" s="280"/>
      <c r="D219" s="279"/>
      <c r="E219" s="279"/>
      <c r="F219" s="280"/>
      <c r="G219" s="11">
        <f t="shared" si="6"/>
      </c>
      <c r="H219" s="11">
        <f t="shared" si="7"/>
      </c>
    </row>
    <row r="220" spans="1:8" ht="14.25">
      <c r="A220" s="279"/>
      <c r="B220" s="279"/>
      <c r="C220" s="280"/>
      <c r="D220" s="279"/>
      <c r="E220" s="279"/>
      <c r="F220" s="280"/>
      <c r="G220" s="11">
        <f t="shared" si="6"/>
      </c>
      <c r="H220" s="11">
        <f t="shared" si="7"/>
      </c>
    </row>
    <row r="221" spans="1:8" ht="14.25">
      <c r="A221" s="279"/>
      <c r="B221" s="279"/>
      <c r="C221" s="280"/>
      <c r="D221" s="279"/>
      <c r="E221" s="279"/>
      <c r="F221" s="280"/>
      <c r="G221" s="11">
        <f t="shared" si="6"/>
      </c>
      <c r="H221" s="11">
        <f t="shared" si="7"/>
      </c>
    </row>
    <row r="222" spans="1:8" ht="14.25">
      <c r="A222" s="279"/>
      <c r="B222" s="279"/>
      <c r="C222" s="280"/>
      <c r="D222" s="279"/>
      <c r="E222" s="279"/>
      <c r="F222" s="280"/>
      <c r="G222" s="11">
        <f t="shared" si="6"/>
      </c>
      <c r="H222" s="11">
        <f t="shared" si="7"/>
      </c>
    </row>
    <row r="223" spans="1:8" ht="14.25">
      <c r="A223" s="279"/>
      <c r="B223" s="279"/>
      <c r="C223" s="280"/>
      <c r="D223" s="279"/>
      <c r="E223" s="279"/>
      <c r="F223" s="280"/>
      <c r="G223" s="11">
        <f t="shared" si="6"/>
      </c>
      <c r="H223" s="11">
        <f t="shared" si="7"/>
      </c>
    </row>
    <row r="224" spans="1:8" ht="14.25">
      <c r="A224" s="279"/>
      <c r="B224" s="279"/>
      <c r="C224" s="280"/>
      <c r="D224" s="279"/>
      <c r="E224" s="279"/>
      <c r="F224" s="280"/>
      <c r="G224" s="11">
        <f t="shared" si="6"/>
      </c>
      <c r="H224" s="11">
        <f t="shared" si="7"/>
      </c>
    </row>
    <row r="225" spans="1:8" ht="14.25">
      <c r="A225" s="279"/>
      <c r="B225" s="279"/>
      <c r="C225" s="280"/>
      <c r="D225" s="279"/>
      <c r="E225" s="279"/>
      <c r="F225" s="280"/>
      <c r="G225" s="11">
        <f t="shared" si="6"/>
      </c>
      <c r="H225" s="11">
        <f t="shared" si="7"/>
      </c>
    </row>
    <row r="226" spans="1:8" ht="14.25">
      <c r="A226" s="279"/>
      <c r="B226" s="279"/>
      <c r="C226" s="280"/>
      <c r="D226" s="279"/>
      <c r="E226" s="279"/>
      <c r="F226" s="280"/>
      <c r="G226" s="11">
        <f t="shared" si="6"/>
      </c>
      <c r="H226" s="11">
        <f t="shared" si="7"/>
      </c>
    </row>
    <row r="227" spans="1:8" ht="14.25">
      <c r="A227" s="279"/>
      <c r="B227" s="279"/>
      <c r="C227" s="280"/>
      <c r="D227" s="279"/>
      <c r="E227" s="279"/>
      <c r="F227" s="280"/>
      <c r="G227" s="11">
        <f t="shared" si="6"/>
      </c>
      <c r="H227" s="11">
        <f t="shared" si="7"/>
      </c>
    </row>
    <row r="228" spans="1:8" ht="14.25">
      <c r="A228" s="279"/>
      <c r="B228" s="279"/>
      <c r="C228" s="280"/>
      <c r="D228" s="279"/>
      <c r="E228" s="279"/>
      <c r="F228" s="280"/>
      <c r="G228" s="11">
        <f t="shared" si="6"/>
      </c>
      <c r="H228" s="11">
        <f t="shared" si="7"/>
      </c>
    </row>
    <row r="229" spans="1:8" ht="14.25">
      <c r="A229" s="279"/>
      <c r="B229" s="279"/>
      <c r="C229" s="280"/>
      <c r="D229" s="279"/>
      <c r="E229" s="279"/>
      <c r="F229" s="280"/>
      <c r="G229" s="11">
        <f t="shared" si="6"/>
      </c>
      <c r="H229" s="11">
        <f t="shared" si="7"/>
      </c>
    </row>
    <row r="230" spans="1:8" ht="14.25">
      <c r="A230" s="279"/>
      <c r="B230" s="279"/>
      <c r="C230" s="280"/>
      <c r="D230" s="279"/>
      <c r="E230" s="279"/>
      <c r="F230" s="280"/>
      <c r="G230" s="11">
        <f t="shared" si="6"/>
      </c>
      <c r="H230" s="11">
        <f t="shared" si="7"/>
      </c>
    </row>
    <row r="231" spans="1:8" ht="14.25">
      <c r="A231" s="279"/>
      <c r="B231" s="279"/>
      <c r="C231" s="280"/>
      <c r="D231" s="279"/>
      <c r="E231" s="279"/>
      <c r="F231" s="280"/>
      <c r="G231" s="11">
        <f t="shared" si="6"/>
      </c>
      <c r="H231" s="11">
        <f t="shared" si="7"/>
      </c>
    </row>
    <row r="232" spans="1:8" ht="14.25">
      <c r="A232" s="279"/>
      <c r="B232" s="279"/>
      <c r="C232" s="280"/>
      <c r="D232" s="279"/>
      <c r="E232" s="279"/>
      <c r="F232" s="280"/>
      <c r="G232" s="11">
        <f t="shared" si="6"/>
      </c>
      <c r="H232" s="11">
        <f t="shared" si="7"/>
      </c>
    </row>
    <row r="233" spans="1:8" ht="14.25">
      <c r="A233" s="279"/>
      <c r="B233" s="279"/>
      <c r="C233" s="280"/>
      <c r="D233" s="279"/>
      <c r="E233" s="279"/>
      <c r="F233" s="280"/>
      <c r="G233" s="11">
        <f t="shared" si="6"/>
      </c>
      <c r="H233" s="11">
        <f t="shared" si="7"/>
      </c>
    </row>
    <row r="234" spans="1:8" ht="14.25">
      <c r="A234" s="279"/>
      <c r="B234" s="279"/>
      <c r="C234" s="280"/>
      <c r="D234" s="279"/>
      <c r="E234" s="279"/>
      <c r="F234" s="280"/>
      <c r="G234" s="11">
        <f t="shared" si="6"/>
      </c>
      <c r="H234" s="11">
        <f t="shared" si="7"/>
      </c>
    </row>
    <row r="235" spans="1:8" ht="14.25">
      <c r="A235" s="279"/>
      <c r="B235" s="279"/>
      <c r="C235" s="280"/>
      <c r="D235" s="279"/>
      <c r="E235" s="279"/>
      <c r="F235" s="280"/>
      <c r="G235" s="11">
        <f t="shared" si="6"/>
      </c>
      <c r="H235" s="11">
        <f t="shared" si="7"/>
      </c>
    </row>
    <row r="236" spans="1:8" ht="14.25">
      <c r="A236" s="279"/>
      <c r="B236" s="279"/>
      <c r="C236" s="280"/>
      <c r="D236" s="279"/>
      <c r="E236" s="279"/>
      <c r="F236" s="280"/>
      <c r="G236" s="11">
        <f t="shared" si="6"/>
      </c>
      <c r="H236" s="11">
        <f t="shared" si="7"/>
      </c>
    </row>
    <row r="237" spans="1:8" ht="14.25">
      <c r="A237" s="279"/>
      <c r="B237" s="279"/>
      <c r="C237" s="280"/>
      <c r="D237" s="279"/>
      <c r="E237" s="279"/>
      <c r="F237" s="280"/>
      <c r="G237" s="11">
        <f t="shared" si="6"/>
      </c>
      <c r="H237" s="11">
        <f t="shared" si="7"/>
      </c>
    </row>
    <row r="238" spans="1:8" ht="14.25">
      <c r="A238" s="279"/>
      <c r="B238" s="279"/>
      <c r="C238" s="280"/>
      <c r="D238" s="279"/>
      <c r="E238" s="279"/>
      <c r="F238" s="280"/>
      <c r="G238" s="11">
        <f t="shared" si="6"/>
      </c>
      <c r="H238" s="11">
        <f t="shared" si="7"/>
      </c>
    </row>
    <row r="239" spans="1:8" ht="14.25">
      <c r="A239" s="279"/>
      <c r="B239" s="279"/>
      <c r="C239" s="280"/>
      <c r="D239" s="279"/>
      <c r="E239" s="279"/>
      <c r="F239" s="280"/>
      <c r="G239" s="11">
        <f t="shared" si="6"/>
      </c>
      <c r="H239" s="11">
        <f t="shared" si="7"/>
      </c>
    </row>
    <row r="240" spans="1:8" ht="14.25">
      <c r="A240" s="279"/>
      <c r="B240" s="279"/>
      <c r="C240" s="280"/>
      <c r="D240" s="279"/>
      <c r="E240" s="279"/>
      <c r="F240" s="280"/>
      <c r="G240" s="11">
        <f t="shared" si="6"/>
      </c>
      <c r="H240" s="11">
        <f t="shared" si="7"/>
      </c>
    </row>
    <row r="241" spans="1:8" ht="14.25">
      <c r="A241" s="279"/>
      <c r="B241" s="279"/>
      <c r="C241" s="280"/>
      <c r="D241" s="279"/>
      <c r="E241" s="279"/>
      <c r="F241" s="280"/>
      <c r="G241" s="11">
        <f t="shared" si="6"/>
      </c>
      <c r="H241" s="11">
        <f t="shared" si="7"/>
      </c>
    </row>
    <row r="242" spans="1:8" ht="14.25">
      <c r="A242" s="279"/>
      <c r="B242" s="279"/>
      <c r="C242" s="280"/>
      <c r="D242" s="279"/>
      <c r="E242" s="279"/>
      <c r="F242" s="280"/>
      <c r="G242" s="11">
        <f t="shared" si="6"/>
      </c>
      <c r="H242" s="11">
        <f t="shared" si="7"/>
      </c>
    </row>
    <row r="243" spans="1:8" ht="14.25">
      <c r="A243" s="279"/>
      <c r="B243" s="279"/>
      <c r="C243" s="280"/>
      <c r="D243" s="279"/>
      <c r="E243" s="279"/>
      <c r="F243" s="280"/>
      <c r="G243" s="11">
        <f t="shared" si="6"/>
      </c>
      <c r="H243" s="11">
        <f t="shared" si="7"/>
      </c>
    </row>
    <row r="244" spans="1:8" ht="14.25">
      <c r="A244" s="279"/>
      <c r="B244" s="279"/>
      <c r="C244" s="280"/>
      <c r="D244" s="279"/>
      <c r="E244" s="279"/>
      <c r="F244" s="280"/>
      <c r="G244" s="11">
        <f t="shared" si="6"/>
      </c>
      <c r="H244" s="11">
        <f t="shared" si="7"/>
      </c>
    </row>
    <row r="245" spans="1:8" ht="14.25">
      <c r="A245" s="279"/>
      <c r="B245" s="279"/>
      <c r="C245" s="280"/>
      <c r="D245" s="279"/>
      <c r="E245" s="279"/>
      <c r="F245" s="280"/>
      <c r="G245" s="11">
        <f t="shared" si="6"/>
      </c>
      <c r="H245" s="11">
        <f t="shared" si="7"/>
      </c>
    </row>
    <row r="246" spans="1:8" ht="14.25">
      <c r="A246" s="279"/>
      <c r="B246" s="279"/>
      <c r="C246" s="280"/>
      <c r="D246" s="279"/>
      <c r="E246" s="279"/>
      <c r="F246" s="280"/>
      <c r="G246" s="11">
        <f t="shared" si="6"/>
      </c>
      <c r="H246" s="11">
        <f t="shared" si="7"/>
      </c>
    </row>
    <row r="247" spans="1:8" ht="14.25">
      <c r="A247" s="279"/>
      <c r="B247" s="279"/>
      <c r="C247" s="280"/>
      <c r="D247" s="279"/>
      <c r="E247" s="279"/>
      <c r="F247" s="280"/>
      <c r="G247" s="11">
        <f t="shared" si="6"/>
      </c>
      <c r="H247" s="11">
        <f t="shared" si="7"/>
      </c>
    </row>
    <row r="248" spans="1:8" ht="14.25">
      <c r="A248" s="279"/>
      <c r="B248" s="279"/>
      <c r="C248" s="280"/>
      <c r="D248" s="279"/>
      <c r="E248" s="279"/>
      <c r="F248" s="280"/>
      <c r="G248" s="11">
        <f t="shared" si="6"/>
      </c>
      <c r="H248" s="11">
        <f t="shared" si="7"/>
      </c>
    </row>
    <row r="249" spans="1:8" ht="14.25">
      <c r="A249" s="279"/>
      <c r="B249" s="279"/>
      <c r="C249" s="280"/>
      <c r="D249" s="279"/>
      <c r="E249" s="279"/>
      <c r="F249" s="280"/>
      <c r="G249" s="11">
        <f t="shared" si="6"/>
      </c>
      <c r="H249" s="11">
        <f t="shared" si="7"/>
      </c>
    </row>
    <row r="250" spans="1:8" ht="14.25">
      <c r="A250" s="283"/>
      <c r="B250" s="283"/>
      <c r="C250" s="284"/>
      <c r="D250" s="283"/>
      <c r="E250" s="283"/>
      <c r="F250" s="284"/>
      <c r="G250" s="11">
        <f t="shared" si="6"/>
      </c>
      <c r="H250" s="11">
        <f t="shared" si="7"/>
      </c>
    </row>
    <row r="251" spans="1:8" ht="14.25">
      <c r="A251" s="279"/>
      <c r="B251" s="279"/>
      <c r="C251" s="280"/>
      <c r="D251" s="279"/>
      <c r="E251" s="279"/>
      <c r="F251" s="280"/>
      <c r="G251" s="11">
        <f t="shared" si="6"/>
      </c>
      <c r="H251" s="11">
        <f t="shared" si="7"/>
      </c>
    </row>
    <row r="252" spans="1:8" ht="14.25">
      <c r="A252" s="279"/>
      <c r="B252" s="279"/>
      <c r="C252" s="280"/>
      <c r="D252" s="279"/>
      <c r="E252" s="279"/>
      <c r="F252" s="280"/>
      <c r="G252" s="11">
        <f t="shared" si="6"/>
      </c>
      <c r="H252" s="11">
        <f t="shared" si="7"/>
      </c>
    </row>
    <row r="253" spans="1:8" ht="14.25">
      <c r="A253" s="279"/>
      <c r="B253" s="279"/>
      <c r="C253" s="280"/>
      <c r="D253" s="279"/>
      <c r="E253" s="279"/>
      <c r="F253" s="280"/>
      <c r="G253" s="11">
        <f t="shared" si="6"/>
      </c>
      <c r="H253" s="11">
        <f t="shared" si="7"/>
      </c>
    </row>
    <row r="254" spans="1:8" ht="14.25">
      <c r="A254" s="279"/>
      <c r="B254" s="279"/>
      <c r="C254" s="280"/>
      <c r="D254" s="279"/>
      <c r="E254" s="279"/>
      <c r="F254" s="280"/>
      <c r="G254" s="11">
        <f t="shared" si="6"/>
      </c>
      <c r="H254" s="11">
        <f t="shared" si="7"/>
      </c>
    </row>
    <row r="255" spans="1:8" ht="14.25">
      <c r="A255" s="279"/>
      <c r="B255" s="279"/>
      <c r="C255" s="280"/>
      <c r="D255" s="279"/>
      <c r="E255" s="279"/>
      <c r="F255" s="280"/>
      <c r="G255" s="11">
        <f t="shared" si="6"/>
      </c>
      <c r="H255" s="11">
        <f t="shared" si="7"/>
      </c>
    </row>
    <row r="256" spans="1:8" ht="14.25">
      <c r="A256" s="279"/>
      <c r="B256" s="279"/>
      <c r="C256" s="280"/>
      <c r="D256" s="279"/>
      <c r="E256" s="279"/>
      <c r="F256" s="280"/>
      <c r="G256" s="11">
        <f t="shared" si="6"/>
      </c>
      <c r="H256" s="11">
        <f t="shared" si="7"/>
      </c>
    </row>
    <row r="257" spans="1:8" ht="14.25">
      <c r="A257" s="279"/>
      <c r="B257" s="279"/>
      <c r="C257" s="280"/>
      <c r="D257" s="279"/>
      <c r="E257" s="279"/>
      <c r="F257" s="280"/>
      <c r="G257" s="11">
        <f t="shared" si="6"/>
      </c>
      <c r="H257" s="11">
        <f t="shared" si="7"/>
      </c>
    </row>
    <row r="258" spans="1:8" ht="14.25">
      <c r="A258" s="279"/>
      <c r="B258" s="279"/>
      <c r="C258" s="280"/>
      <c r="D258" s="279"/>
      <c r="E258" s="279"/>
      <c r="F258" s="280"/>
      <c r="G258" s="11">
        <f t="shared" si="6"/>
      </c>
      <c r="H258" s="11">
        <f t="shared" si="7"/>
      </c>
    </row>
    <row r="259" spans="1:8" ht="14.25">
      <c r="A259" s="279"/>
      <c r="B259" s="279"/>
      <c r="C259" s="280"/>
      <c r="D259" s="279"/>
      <c r="E259" s="279"/>
      <c r="F259" s="280"/>
      <c r="G259" s="11">
        <f t="shared" si="6"/>
      </c>
      <c r="H259" s="11">
        <f t="shared" si="7"/>
      </c>
    </row>
    <row r="260" spans="1:8" ht="14.25">
      <c r="A260" s="279"/>
      <c r="B260" s="279"/>
      <c r="C260" s="280"/>
      <c r="D260" s="279"/>
      <c r="E260" s="279"/>
      <c r="F260" s="280"/>
      <c r="G260" s="11">
        <f t="shared" si="6"/>
      </c>
      <c r="H260" s="11">
        <f t="shared" si="7"/>
      </c>
    </row>
    <row r="261" spans="1:8" ht="14.25">
      <c r="A261" s="279"/>
      <c r="B261" s="279"/>
      <c r="C261" s="280"/>
      <c r="D261" s="279"/>
      <c r="E261" s="279"/>
      <c r="F261" s="280"/>
      <c r="G261" s="11">
        <f t="shared" si="6"/>
      </c>
      <c r="H261" s="11">
        <f t="shared" si="7"/>
      </c>
    </row>
    <row r="262" spans="1:8" ht="14.25">
      <c r="A262" s="279"/>
      <c r="B262" s="279"/>
      <c r="C262" s="280"/>
      <c r="D262" s="279"/>
      <c r="E262" s="279"/>
      <c r="F262" s="280"/>
      <c r="G262" s="11">
        <f t="shared" si="6"/>
      </c>
      <c r="H262" s="11">
        <f t="shared" si="7"/>
      </c>
    </row>
    <row r="263" spans="1:8" ht="14.25">
      <c r="A263" s="279"/>
      <c r="B263" s="279"/>
      <c r="C263" s="280"/>
      <c r="D263" s="279"/>
      <c r="E263" s="279"/>
      <c r="F263" s="280"/>
      <c r="G263" s="11">
        <f t="shared" si="6"/>
      </c>
      <c r="H263" s="11">
        <f t="shared" si="7"/>
      </c>
    </row>
    <row r="264" spans="1:8" ht="14.25">
      <c r="A264" s="279"/>
      <c r="B264" s="279"/>
      <c r="C264" s="280"/>
      <c r="D264" s="279"/>
      <c r="E264" s="279"/>
      <c r="F264" s="280"/>
      <c r="G264" s="11">
        <f t="shared" si="6"/>
      </c>
      <c r="H264" s="11">
        <f t="shared" si="7"/>
      </c>
    </row>
  </sheetData>
  <sheetProtection password="E355" sheet="1" objects="1" scenarios="1" selectLockedCells="1"/>
  <mergeCells count="11">
    <mergeCell ref="B4:C4"/>
    <mergeCell ref="A1:F1"/>
    <mergeCell ref="A5:A6"/>
    <mergeCell ref="B5:C6"/>
    <mergeCell ref="A13:C13"/>
    <mergeCell ref="D13:F13"/>
    <mergeCell ref="E7:E9"/>
    <mergeCell ref="F7:F9"/>
    <mergeCell ref="B7:C7"/>
    <mergeCell ref="B8:C8"/>
    <mergeCell ref="B9:C9"/>
  </mergeCells>
  <printOptions/>
  <pageMargins left="0.41" right="0.29" top="0.590551181102362" bottom="0.5" header="0.39" footer="0"/>
  <pageSetup horizontalDpi="600" verticalDpi="600" orientation="portrait" paperSize="9" scale="75" r:id="rId1"/>
  <headerFooter alignWithMargins="0">
    <oddHeader>&amp;R&amp;P de &amp;N</oddHeader>
  </headerFooter>
</worksheet>
</file>

<file path=xl/worksheets/sheet15.xml><?xml version="1.0" encoding="utf-8"?>
<worksheet xmlns="http://schemas.openxmlformats.org/spreadsheetml/2006/main" xmlns:r="http://schemas.openxmlformats.org/officeDocument/2006/relationships">
  <sheetPr codeName="Hoja13"/>
  <dimension ref="A1:AL48"/>
  <sheetViews>
    <sheetView showGridLines="0" view="pageBreakPreview" zoomScale="75" zoomScaleNormal="75" zoomScaleSheetLayoutView="75" workbookViewId="0" topLeftCell="A1">
      <selection activeCell="A1" sqref="A1:D1"/>
    </sheetView>
  </sheetViews>
  <sheetFormatPr defaultColWidth="11.421875" defaultRowHeight="12.75"/>
  <cols>
    <col min="1" max="1" width="54.57421875" style="11" customWidth="1"/>
    <col min="2" max="2" width="24.28125" style="11" customWidth="1"/>
    <col min="3" max="3" width="24.421875" style="11" customWidth="1"/>
    <col min="4" max="4" width="24.28125" style="11" customWidth="1"/>
    <col min="5" max="5" width="14.421875" style="11" hidden="1" customWidth="1"/>
    <col min="6" max="6" width="20.140625" style="11" customWidth="1"/>
    <col min="7" max="16384" width="11.421875" style="11" customWidth="1"/>
  </cols>
  <sheetData>
    <row r="1" spans="1:4" ht="19.5" customHeight="1">
      <c r="A1" s="649" t="s">
        <v>290</v>
      </c>
      <c r="B1" s="649"/>
      <c r="C1" s="649"/>
      <c r="D1" s="649"/>
    </row>
    <row r="2" spans="1:4" ht="15.75" customHeight="1">
      <c r="A2" s="127"/>
      <c r="B2" s="127"/>
      <c r="C2" s="127"/>
      <c r="D2" s="127"/>
    </row>
    <row r="3" spans="1:4" ht="15.75" customHeight="1" thickBot="1">
      <c r="A3" s="128" t="s">
        <v>0</v>
      </c>
      <c r="B3" s="128"/>
      <c r="C3" s="44"/>
      <c r="D3" s="44"/>
    </row>
    <row r="4" spans="1:4" ht="19.5" customHeight="1" thickBot="1">
      <c r="A4" s="382" t="s">
        <v>276</v>
      </c>
      <c r="B4" s="503">
        <f>IF(Carátula!E7="","",Carátula!E7)</f>
      </c>
      <c r="C4" s="490"/>
      <c r="D4" s="491"/>
    </row>
    <row r="5" spans="1:5" ht="19.5" customHeight="1">
      <c r="A5" s="383" t="s">
        <v>19</v>
      </c>
      <c r="B5" s="503">
        <f>IF(Carátula!E9="","",Carátula!E9)</f>
      </c>
      <c r="C5" s="490"/>
      <c r="D5" s="491"/>
      <c r="E5" s="129"/>
    </row>
    <row r="6" spans="1:5" ht="19.5" customHeight="1" thickBot="1">
      <c r="A6" s="384"/>
      <c r="B6" s="473"/>
      <c r="C6" s="492"/>
      <c r="D6" s="474"/>
      <c r="E6" s="129"/>
    </row>
    <row r="7" spans="1:4" ht="19.5" customHeight="1" thickBot="1">
      <c r="A7" s="382" t="s">
        <v>20</v>
      </c>
      <c r="B7" s="652">
        <f>IF(Carátula!E10="","",Carátula!E10)</f>
      </c>
      <c r="C7" s="653"/>
      <c r="D7" s="654"/>
    </row>
    <row r="8" spans="1:4" ht="19.5" customHeight="1" thickBot="1">
      <c r="A8" s="382" t="s">
        <v>3</v>
      </c>
      <c r="B8" s="459">
        <f>IF(Carátula!E12="","",Carátula!E12)</f>
      </c>
      <c r="C8" s="489"/>
      <c r="D8" s="460"/>
    </row>
    <row r="9" spans="1:4" ht="19.5" customHeight="1" thickBot="1">
      <c r="A9" s="384" t="s">
        <v>2</v>
      </c>
      <c r="B9" s="459">
        <f>IF(Carátula!E11="","",Carátula!E11)</f>
      </c>
      <c r="C9" s="489"/>
      <c r="D9" s="460"/>
    </row>
    <row r="10" spans="1:4" ht="19.5" customHeight="1">
      <c r="A10" s="385"/>
      <c r="B10" s="43"/>
      <c r="C10" s="43"/>
      <c r="D10" s="386"/>
    </row>
    <row r="11" spans="1:4" ht="19.5" customHeight="1" thickBot="1">
      <c r="A11" s="386"/>
      <c r="B11" s="386"/>
      <c r="C11" s="386"/>
      <c r="D11" s="386"/>
    </row>
    <row r="12" spans="1:38" ht="19.5" customHeight="1" thickBot="1">
      <c r="A12" s="478" t="s">
        <v>101</v>
      </c>
      <c r="B12" s="482" t="s">
        <v>327</v>
      </c>
      <c r="C12" s="482" t="s">
        <v>102</v>
      </c>
      <c r="D12" s="482" t="s">
        <v>103</v>
      </c>
      <c r="E12" s="130"/>
      <c r="F12" s="130"/>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row>
    <row r="13" spans="1:6" s="109" customFormat="1" ht="19.5" customHeight="1" thickBot="1">
      <c r="A13" s="478"/>
      <c r="B13" s="642"/>
      <c r="C13" s="642"/>
      <c r="D13" s="642"/>
      <c r="F13" s="130"/>
    </row>
    <row r="14" spans="1:6" s="109" customFormat="1" ht="19.5" customHeight="1" thickBot="1">
      <c r="A14" s="478"/>
      <c r="B14" s="483"/>
      <c r="C14" s="483"/>
      <c r="D14" s="483"/>
      <c r="F14" s="130"/>
    </row>
    <row r="15" spans="1:6" ht="19.5" customHeight="1" thickBot="1">
      <c r="A15" s="24" t="s">
        <v>104</v>
      </c>
      <c r="B15" s="285"/>
      <c r="C15" s="286"/>
      <c r="D15" s="287"/>
      <c r="E15" s="11">
        <v>1</v>
      </c>
      <c r="F15" s="130"/>
    </row>
    <row r="16" spans="1:5" ht="19.5" customHeight="1">
      <c r="A16" s="402" t="s">
        <v>391</v>
      </c>
      <c r="B16" s="288"/>
      <c r="C16" s="289"/>
      <c r="D16" s="290"/>
      <c r="E16" s="11">
        <v>2</v>
      </c>
    </row>
    <row r="17" spans="1:5" ht="19.5" customHeight="1">
      <c r="A17" s="402" t="s">
        <v>390</v>
      </c>
      <c r="B17" s="288"/>
      <c r="C17" s="289"/>
      <c r="D17" s="290"/>
      <c r="E17" s="11">
        <v>3</v>
      </c>
    </row>
    <row r="18" spans="1:5" ht="19.5" customHeight="1">
      <c r="A18" s="402" t="s">
        <v>389</v>
      </c>
      <c r="B18" s="288"/>
      <c r="C18" s="289"/>
      <c r="D18" s="290"/>
      <c r="E18" s="11">
        <v>4</v>
      </c>
    </row>
    <row r="19" spans="1:5" ht="19.5" customHeight="1" thickBot="1">
      <c r="A19" s="403" t="s">
        <v>105</v>
      </c>
      <c r="B19" s="291">
        <f>SUM(B16:B18)</f>
        <v>0</v>
      </c>
      <c r="C19" s="292">
        <f>SUM(C16:C18)</f>
        <v>0</v>
      </c>
      <c r="D19" s="293">
        <f>SUM(D16:D18)</f>
        <v>0</v>
      </c>
      <c r="E19" s="11">
        <v>5</v>
      </c>
    </row>
    <row r="20" spans="1:5" ht="19.5" customHeight="1" thickBot="1">
      <c r="A20" s="404" t="s">
        <v>106</v>
      </c>
      <c r="B20" s="294"/>
      <c r="C20" s="286"/>
      <c r="D20" s="287"/>
      <c r="E20" s="11">
        <v>6</v>
      </c>
    </row>
    <row r="21" spans="1:5" ht="19.5" customHeight="1">
      <c r="A21" s="402" t="s">
        <v>388</v>
      </c>
      <c r="B21" s="288"/>
      <c r="C21" s="289"/>
      <c r="D21" s="290"/>
      <c r="E21" s="11">
        <v>7</v>
      </c>
    </row>
    <row r="22" spans="1:5" ht="19.5" customHeight="1">
      <c r="A22" s="402" t="s">
        <v>387</v>
      </c>
      <c r="B22" s="288"/>
      <c r="C22" s="289"/>
      <c r="D22" s="290"/>
      <c r="E22" s="11">
        <v>8</v>
      </c>
    </row>
    <row r="23" spans="1:5" ht="19.5" customHeight="1">
      <c r="A23" s="402" t="s">
        <v>386</v>
      </c>
      <c r="B23" s="288"/>
      <c r="C23" s="289"/>
      <c r="D23" s="290"/>
      <c r="E23" s="11">
        <v>9</v>
      </c>
    </row>
    <row r="24" spans="1:5" ht="19.5" customHeight="1">
      <c r="A24" s="402" t="s">
        <v>385</v>
      </c>
      <c r="B24" s="288"/>
      <c r="C24" s="289"/>
      <c r="D24" s="290"/>
      <c r="E24" s="11">
        <v>10</v>
      </c>
    </row>
    <row r="25" spans="1:5" ht="19.5" customHeight="1">
      <c r="A25" s="402" t="s">
        <v>384</v>
      </c>
      <c r="B25" s="288"/>
      <c r="C25" s="289"/>
      <c r="D25" s="290"/>
      <c r="E25" s="11">
        <v>11</v>
      </c>
    </row>
    <row r="26" spans="1:5" ht="19.5" customHeight="1">
      <c r="A26" s="402" t="s">
        <v>383</v>
      </c>
      <c r="B26" s="288"/>
      <c r="C26" s="289"/>
      <c r="D26" s="290"/>
      <c r="E26" s="11">
        <v>12</v>
      </c>
    </row>
    <row r="27" spans="1:5" ht="19.5" customHeight="1" thickBot="1">
      <c r="A27" s="403" t="s">
        <v>107</v>
      </c>
      <c r="B27" s="291">
        <f>SUM(B21:B26)</f>
        <v>0</v>
      </c>
      <c r="C27" s="292">
        <f>SUM(C21:C26)</f>
        <v>0</v>
      </c>
      <c r="D27" s="293">
        <f>SUM(D21:D26)</f>
        <v>0</v>
      </c>
      <c r="E27" s="11">
        <v>13</v>
      </c>
    </row>
    <row r="28" spans="1:5" ht="19.5" customHeight="1" thickBot="1">
      <c r="A28" s="404" t="s">
        <v>108</v>
      </c>
      <c r="B28" s="294"/>
      <c r="C28" s="286"/>
      <c r="D28" s="287"/>
      <c r="E28" s="11">
        <v>14</v>
      </c>
    </row>
    <row r="29" spans="1:5" ht="19.5" customHeight="1">
      <c r="A29" s="402" t="s">
        <v>379</v>
      </c>
      <c r="B29" s="288"/>
      <c r="C29" s="289"/>
      <c r="D29" s="290"/>
      <c r="E29" s="11">
        <v>15</v>
      </c>
    </row>
    <row r="30" spans="1:5" ht="19.5" customHeight="1">
      <c r="A30" s="402" t="s">
        <v>380</v>
      </c>
      <c r="B30" s="288"/>
      <c r="C30" s="289"/>
      <c r="D30" s="290"/>
      <c r="E30" s="11">
        <v>16</v>
      </c>
    </row>
    <row r="31" spans="1:5" ht="19.5" customHeight="1">
      <c r="A31" s="402" t="s">
        <v>381</v>
      </c>
      <c r="B31" s="288"/>
      <c r="C31" s="289"/>
      <c r="D31" s="290"/>
      <c r="E31" s="11">
        <v>17</v>
      </c>
    </row>
    <row r="32" spans="1:5" ht="19.5" customHeight="1">
      <c r="A32" s="402" t="s">
        <v>382</v>
      </c>
      <c r="B32" s="288"/>
      <c r="C32" s="289"/>
      <c r="D32" s="290"/>
      <c r="E32" s="11">
        <v>18</v>
      </c>
    </row>
    <row r="33" spans="1:5" ht="19.5" customHeight="1" thickBot="1">
      <c r="A33" s="403" t="s">
        <v>109</v>
      </c>
      <c r="B33" s="291">
        <f>SUM(B29:B32)</f>
        <v>0</v>
      </c>
      <c r="C33" s="292">
        <f>SUM(C29:C32)</f>
        <v>0</v>
      </c>
      <c r="D33" s="293">
        <f>SUM(D29:D32)</f>
        <v>0</v>
      </c>
      <c r="E33" s="11">
        <v>19</v>
      </c>
    </row>
    <row r="34" spans="1:5" ht="19.5" customHeight="1" thickBot="1">
      <c r="A34" s="404" t="s">
        <v>110</v>
      </c>
      <c r="B34" s="294"/>
      <c r="C34" s="286"/>
      <c r="D34" s="287"/>
      <c r="E34" s="11">
        <v>20</v>
      </c>
    </row>
    <row r="35" spans="1:5" ht="19.5" customHeight="1" thickBot="1">
      <c r="A35" s="405" t="s">
        <v>377</v>
      </c>
      <c r="B35" s="295"/>
      <c r="C35" s="296"/>
      <c r="D35" s="297"/>
      <c r="E35" s="11">
        <v>21</v>
      </c>
    </row>
    <row r="36" spans="1:5" ht="19.5" customHeight="1" thickBot="1">
      <c r="A36" s="406" t="s">
        <v>378</v>
      </c>
      <c r="B36" s="298"/>
      <c r="C36" s="296"/>
      <c r="D36" s="297"/>
      <c r="E36" s="11">
        <v>22</v>
      </c>
    </row>
    <row r="37" spans="1:5" ht="19.5" customHeight="1" thickBot="1">
      <c r="A37" s="406" t="s">
        <v>111</v>
      </c>
      <c r="B37" s="299">
        <f>SUM(B35:B36)</f>
        <v>0</v>
      </c>
      <c r="C37" s="300">
        <f>SUM(C35:C36)</f>
        <v>0</v>
      </c>
      <c r="D37" s="301">
        <f>SUM(D35:D36)</f>
        <v>0</v>
      </c>
      <c r="E37" s="11">
        <v>23</v>
      </c>
    </row>
    <row r="38" spans="1:5" ht="19.5" customHeight="1" thickBot="1">
      <c r="A38" s="407" t="s">
        <v>112</v>
      </c>
      <c r="B38" s="302"/>
      <c r="C38" s="303"/>
      <c r="D38" s="304"/>
      <c r="E38" s="11">
        <v>24</v>
      </c>
    </row>
    <row r="39" spans="1:5" ht="19.5" customHeight="1" thickBot="1">
      <c r="A39" s="407" t="s">
        <v>113</v>
      </c>
      <c r="B39" s="299">
        <f>SUM(B19,B27,B33,B37,B38)</f>
        <v>0</v>
      </c>
      <c r="C39" s="299">
        <f>SUM(C19,C27,C33,C37,C38)</f>
        <v>0</v>
      </c>
      <c r="D39" s="299">
        <f>SUM(D19,D27,D33,D37,D38)</f>
        <v>0</v>
      </c>
      <c r="E39" s="11">
        <v>25</v>
      </c>
    </row>
    <row r="40" spans="1:5" ht="19.5" customHeight="1" thickBot="1">
      <c r="A40" s="408"/>
      <c r="B40" s="62"/>
      <c r="C40" s="62"/>
      <c r="D40" s="62"/>
      <c r="E40" s="11">
        <v>26</v>
      </c>
    </row>
    <row r="41" spans="1:5" ht="19.5" customHeight="1" thickBot="1">
      <c r="A41" s="404" t="s">
        <v>114</v>
      </c>
      <c r="B41" s="305"/>
      <c r="C41" s="306"/>
      <c r="D41" s="307"/>
      <c r="E41" s="11">
        <v>27</v>
      </c>
    </row>
    <row r="42" spans="1:5" ht="19.5" customHeight="1" thickBot="1">
      <c r="A42" s="396" t="s">
        <v>289</v>
      </c>
      <c r="B42" s="295"/>
      <c r="C42" s="308"/>
      <c r="D42" s="309"/>
      <c r="E42" s="11">
        <v>28</v>
      </c>
    </row>
    <row r="43" spans="1:4" ht="19.5" customHeight="1">
      <c r="A43" s="155"/>
      <c r="B43" s="44"/>
      <c r="C43" s="44"/>
      <c r="D43" s="44"/>
    </row>
    <row r="44" spans="1:4" ht="19.5" customHeight="1" thickBot="1">
      <c r="A44" s="45"/>
      <c r="B44" s="44"/>
      <c r="C44" s="44"/>
      <c r="D44" s="44"/>
    </row>
    <row r="45" spans="1:5" ht="15.75" customHeight="1" thickBot="1">
      <c r="A45" s="590" t="s">
        <v>15</v>
      </c>
      <c r="B45" s="591"/>
      <c r="C45" s="590" t="s">
        <v>16</v>
      </c>
      <c r="D45" s="591"/>
      <c r="E45" s="129"/>
    </row>
    <row r="46" spans="1:5" ht="43.5" customHeight="1" thickBot="1">
      <c r="A46" s="659"/>
      <c r="B46" s="660"/>
      <c r="C46" s="498">
        <f>IF(Carátula!E17="","",Carátula!E17)</f>
      </c>
      <c r="D46" s="499"/>
      <c r="E46" s="129"/>
    </row>
    <row r="47" spans="1:4" ht="15.75" thickBot="1">
      <c r="A47" s="657" t="s">
        <v>17</v>
      </c>
      <c r="B47" s="658"/>
      <c r="C47" s="661" t="s">
        <v>18</v>
      </c>
      <c r="D47" s="662"/>
    </row>
    <row r="48" spans="1:4" ht="43.5" customHeight="1" thickBot="1">
      <c r="A48" s="488">
        <f>IF(Carátula!E15="","",Carátula!E15)</f>
      </c>
      <c r="B48" s="487"/>
      <c r="C48" s="655">
        <f>IF(Carátula!E16="","",Carátula!E16)</f>
      </c>
      <c r="D48" s="656"/>
    </row>
  </sheetData>
  <sheetProtection password="E355" sheet="1" objects="1" scenarios="1" selectLockedCells="1"/>
  <mergeCells count="18">
    <mergeCell ref="C45:D45"/>
    <mergeCell ref="C46:D46"/>
    <mergeCell ref="C48:D48"/>
    <mergeCell ref="A45:B45"/>
    <mergeCell ref="A47:B47"/>
    <mergeCell ref="A48:B48"/>
    <mergeCell ref="A46:B46"/>
    <mergeCell ref="C47:D47"/>
    <mergeCell ref="B9:D9"/>
    <mergeCell ref="A1:D1"/>
    <mergeCell ref="A12:A14"/>
    <mergeCell ref="B12:B14"/>
    <mergeCell ref="C12:C14"/>
    <mergeCell ref="D12:D14"/>
    <mergeCell ref="B4:D4"/>
    <mergeCell ref="B5:D6"/>
    <mergeCell ref="B7:D7"/>
    <mergeCell ref="B8:D8"/>
  </mergeCells>
  <printOptions horizontalCentered="1"/>
  <pageMargins left="0.393700787401575" right="0.393700787401575" top="0.590551181102362" bottom="0.5" header="0.39" footer="0.196850393700787"/>
  <pageSetup horizontalDpi="300" verticalDpi="300" orientation="portrait" paperSize="9" scale="75" r:id="rId1"/>
  <headerFooter alignWithMargins="0">
    <oddHeader>&amp;R&amp;P de &amp;N</oddHeader>
  </headerFooter>
</worksheet>
</file>

<file path=xl/worksheets/sheet16.xml><?xml version="1.0" encoding="utf-8"?>
<worksheet xmlns="http://schemas.openxmlformats.org/spreadsheetml/2006/main" xmlns:r="http://schemas.openxmlformats.org/officeDocument/2006/relationships">
  <sheetPr codeName="Hoja14"/>
  <dimension ref="A1:IV256"/>
  <sheetViews>
    <sheetView workbookViewId="0" topLeftCell="A1">
      <selection activeCell="A1" sqref="A1"/>
    </sheetView>
  </sheetViews>
  <sheetFormatPr defaultColWidth="11.421875" defaultRowHeight="12.75"/>
  <sheetData>
    <row r="1" spans="1:256" ht="12.75">
      <c r="A1">
        <v>-1</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v>48</v>
      </c>
      <c r="AY1">
        <v>49</v>
      </c>
      <c r="AZ1">
        <v>50</v>
      </c>
      <c r="BA1">
        <v>51</v>
      </c>
      <c r="BB1">
        <v>52</v>
      </c>
      <c r="BC1">
        <v>53</v>
      </c>
      <c r="BD1">
        <v>54</v>
      </c>
      <c r="BE1">
        <v>55</v>
      </c>
      <c r="BF1">
        <v>56</v>
      </c>
      <c r="BG1">
        <v>57</v>
      </c>
      <c r="BH1">
        <v>58</v>
      </c>
      <c r="BI1">
        <v>59</v>
      </c>
      <c r="BJ1">
        <v>60</v>
      </c>
      <c r="BK1">
        <v>61</v>
      </c>
      <c r="BL1">
        <v>62</v>
      </c>
      <c r="BM1">
        <v>63</v>
      </c>
      <c r="BN1">
        <v>64</v>
      </c>
      <c r="BO1">
        <v>65</v>
      </c>
      <c r="BP1">
        <v>66</v>
      </c>
      <c r="BQ1">
        <v>67</v>
      </c>
      <c r="BR1">
        <v>68</v>
      </c>
      <c r="BS1">
        <v>69</v>
      </c>
      <c r="BT1">
        <v>70</v>
      </c>
      <c r="BU1">
        <v>71</v>
      </c>
      <c r="BV1">
        <v>72</v>
      </c>
      <c r="BW1">
        <v>73</v>
      </c>
      <c r="BX1">
        <v>74</v>
      </c>
      <c r="BY1">
        <v>75</v>
      </c>
      <c r="BZ1">
        <v>76</v>
      </c>
      <c r="CA1">
        <v>77</v>
      </c>
      <c r="CB1">
        <v>78</v>
      </c>
      <c r="CC1">
        <v>79</v>
      </c>
      <c r="CD1">
        <v>80</v>
      </c>
      <c r="CE1">
        <v>81</v>
      </c>
      <c r="CF1">
        <v>82</v>
      </c>
      <c r="CG1">
        <v>83</v>
      </c>
      <c r="CH1">
        <v>84</v>
      </c>
      <c r="CI1">
        <v>85</v>
      </c>
      <c r="CJ1">
        <v>86</v>
      </c>
      <c r="CK1">
        <v>87</v>
      </c>
      <c r="CL1">
        <v>88</v>
      </c>
      <c r="CM1">
        <v>89</v>
      </c>
      <c r="CN1">
        <v>90</v>
      </c>
      <c r="CO1">
        <v>91</v>
      </c>
      <c r="CP1">
        <v>92</v>
      </c>
      <c r="CQ1">
        <v>93</v>
      </c>
      <c r="CR1">
        <v>94</v>
      </c>
      <c r="CS1">
        <v>95</v>
      </c>
      <c r="CT1">
        <v>96</v>
      </c>
      <c r="CU1">
        <v>97</v>
      </c>
      <c r="CV1">
        <v>98</v>
      </c>
      <c r="CW1">
        <v>99</v>
      </c>
      <c r="CX1">
        <v>100</v>
      </c>
      <c r="CY1">
        <v>101</v>
      </c>
      <c r="CZ1">
        <v>102</v>
      </c>
      <c r="DA1">
        <v>103</v>
      </c>
      <c r="DB1">
        <v>104</v>
      </c>
      <c r="DC1">
        <v>105</v>
      </c>
      <c r="DD1">
        <v>106</v>
      </c>
      <c r="DE1">
        <v>107</v>
      </c>
      <c r="DF1">
        <v>108</v>
      </c>
      <c r="DG1">
        <v>109</v>
      </c>
      <c r="DH1">
        <v>110</v>
      </c>
      <c r="DI1">
        <v>111</v>
      </c>
      <c r="DJ1">
        <v>112</v>
      </c>
      <c r="DK1">
        <v>113</v>
      </c>
      <c r="DL1">
        <v>114</v>
      </c>
      <c r="DM1">
        <v>115</v>
      </c>
      <c r="DN1">
        <v>116</v>
      </c>
      <c r="DO1">
        <v>117</v>
      </c>
      <c r="DP1">
        <v>118</v>
      </c>
      <c r="DQ1">
        <v>119</v>
      </c>
      <c r="DR1">
        <v>120</v>
      </c>
      <c r="DS1">
        <v>121</v>
      </c>
      <c r="DT1">
        <v>122</v>
      </c>
      <c r="DU1">
        <v>123</v>
      </c>
      <c r="DV1">
        <v>124</v>
      </c>
      <c r="DW1">
        <v>125</v>
      </c>
      <c r="DX1">
        <v>126</v>
      </c>
      <c r="DY1">
        <v>127</v>
      </c>
      <c r="DZ1">
        <v>128</v>
      </c>
      <c r="EA1">
        <v>129</v>
      </c>
      <c r="EB1">
        <v>130</v>
      </c>
      <c r="EC1">
        <v>131</v>
      </c>
      <c r="ED1">
        <v>132</v>
      </c>
      <c r="EE1">
        <v>133</v>
      </c>
      <c r="EF1">
        <v>134</v>
      </c>
      <c r="EG1">
        <v>135</v>
      </c>
      <c r="EH1">
        <v>136</v>
      </c>
      <c r="EI1">
        <v>137</v>
      </c>
      <c r="EJ1">
        <v>138</v>
      </c>
      <c r="EK1">
        <v>139</v>
      </c>
      <c r="EL1">
        <v>140</v>
      </c>
      <c r="EM1">
        <v>141</v>
      </c>
      <c r="EN1">
        <v>142</v>
      </c>
      <c r="EO1">
        <v>143</v>
      </c>
      <c r="EP1">
        <v>144</v>
      </c>
      <c r="EQ1">
        <v>145</v>
      </c>
      <c r="ER1">
        <v>146</v>
      </c>
      <c r="ES1">
        <v>147</v>
      </c>
      <c r="ET1">
        <v>148</v>
      </c>
      <c r="EU1">
        <v>149</v>
      </c>
      <c r="EV1">
        <v>150</v>
      </c>
      <c r="EW1">
        <v>151</v>
      </c>
      <c r="EX1">
        <v>152</v>
      </c>
      <c r="EY1">
        <v>153</v>
      </c>
      <c r="EZ1">
        <v>154</v>
      </c>
      <c r="FA1">
        <v>155</v>
      </c>
      <c r="FB1">
        <v>156</v>
      </c>
      <c r="FC1">
        <v>157</v>
      </c>
      <c r="FD1">
        <v>158</v>
      </c>
      <c r="FE1">
        <v>159</v>
      </c>
      <c r="FF1">
        <v>160</v>
      </c>
      <c r="FG1">
        <v>161</v>
      </c>
      <c r="FH1">
        <v>162</v>
      </c>
      <c r="FI1">
        <v>163</v>
      </c>
      <c r="FJ1">
        <v>164</v>
      </c>
      <c r="FK1">
        <v>165</v>
      </c>
      <c r="FL1">
        <v>166</v>
      </c>
      <c r="FM1">
        <v>167</v>
      </c>
      <c r="FN1">
        <v>168</v>
      </c>
      <c r="FO1">
        <v>169</v>
      </c>
      <c r="FP1">
        <v>170</v>
      </c>
      <c r="FQ1">
        <v>171</v>
      </c>
      <c r="FR1">
        <v>172</v>
      </c>
      <c r="FS1">
        <v>173</v>
      </c>
      <c r="FT1">
        <v>174</v>
      </c>
      <c r="FU1">
        <v>175</v>
      </c>
      <c r="FV1">
        <v>176</v>
      </c>
      <c r="FW1">
        <v>177</v>
      </c>
      <c r="FX1">
        <v>178</v>
      </c>
      <c r="FY1">
        <v>179</v>
      </c>
      <c r="FZ1">
        <v>180</v>
      </c>
      <c r="GA1">
        <v>181</v>
      </c>
      <c r="GB1">
        <v>182</v>
      </c>
      <c r="GC1">
        <v>183</v>
      </c>
      <c r="GD1">
        <v>184</v>
      </c>
      <c r="GE1">
        <v>185</v>
      </c>
      <c r="GF1">
        <v>186</v>
      </c>
      <c r="GG1">
        <v>187</v>
      </c>
      <c r="GH1">
        <v>188</v>
      </c>
      <c r="GI1">
        <v>189</v>
      </c>
      <c r="GJ1">
        <v>190</v>
      </c>
      <c r="GK1">
        <v>191</v>
      </c>
      <c r="GL1">
        <v>192</v>
      </c>
      <c r="GM1">
        <v>193</v>
      </c>
      <c r="GN1">
        <v>194</v>
      </c>
      <c r="GO1">
        <v>195</v>
      </c>
      <c r="GP1">
        <v>196</v>
      </c>
      <c r="GQ1">
        <v>197</v>
      </c>
      <c r="GR1">
        <v>198</v>
      </c>
      <c r="GS1">
        <v>199</v>
      </c>
      <c r="GT1">
        <v>200</v>
      </c>
      <c r="GU1">
        <v>201</v>
      </c>
      <c r="GV1">
        <v>202</v>
      </c>
      <c r="GW1">
        <v>203</v>
      </c>
      <c r="GX1">
        <v>204</v>
      </c>
      <c r="GY1">
        <v>205</v>
      </c>
      <c r="GZ1">
        <v>206</v>
      </c>
      <c r="HA1">
        <v>207</v>
      </c>
      <c r="HB1">
        <v>208</v>
      </c>
      <c r="HC1">
        <v>209</v>
      </c>
      <c r="HD1">
        <v>210</v>
      </c>
      <c r="HE1">
        <v>211</v>
      </c>
      <c r="HF1">
        <v>212</v>
      </c>
      <c r="HG1">
        <v>213</v>
      </c>
      <c r="HH1">
        <v>214</v>
      </c>
      <c r="HI1">
        <v>215</v>
      </c>
      <c r="HJ1">
        <v>216</v>
      </c>
      <c r="HK1">
        <v>217</v>
      </c>
      <c r="HL1">
        <v>218</v>
      </c>
      <c r="HM1">
        <v>219</v>
      </c>
      <c r="HN1">
        <v>220</v>
      </c>
      <c r="HO1">
        <v>221</v>
      </c>
      <c r="HP1">
        <v>222</v>
      </c>
      <c r="HQ1">
        <v>223</v>
      </c>
      <c r="HR1">
        <v>224</v>
      </c>
      <c r="HS1">
        <v>225</v>
      </c>
      <c r="HT1">
        <v>226</v>
      </c>
      <c r="HU1">
        <v>227</v>
      </c>
      <c r="HV1">
        <v>228</v>
      </c>
      <c r="HW1">
        <v>229</v>
      </c>
      <c r="HX1">
        <v>230</v>
      </c>
      <c r="HY1">
        <v>231</v>
      </c>
      <c r="HZ1">
        <v>232</v>
      </c>
      <c r="IA1">
        <v>233</v>
      </c>
      <c r="IB1">
        <v>234</v>
      </c>
      <c r="IC1">
        <v>235</v>
      </c>
      <c r="ID1">
        <v>236</v>
      </c>
      <c r="IE1">
        <v>237</v>
      </c>
      <c r="IF1">
        <v>238</v>
      </c>
      <c r="IG1">
        <v>239</v>
      </c>
      <c r="IH1">
        <v>240</v>
      </c>
      <c r="II1">
        <v>241</v>
      </c>
      <c r="IJ1">
        <v>242</v>
      </c>
      <c r="IK1">
        <v>243</v>
      </c>
      <c r="IL1">
        <v>244</v>
      </c>
      <c r="IM1">
        <v>245</v>
      </c>
      <c r="IN1">
        <v>246</v>
      </c>
      <c r="IO1">
        <v>247</v>
      </c>
      <c r="IP1">
        <v>248</v>
      </c>
      <c r="IQ1">
        <v>249</v>
      </c>
      <c r="IR1">
        <v>250</v>
      </c>
      <c r="IS1">
        <v>251</v>
      </c>
      <c r="IT1">
        <v>252</v>
      </c>
      <c r="IU1">
        <v>253</v>
      </c>
      <c r="IV1">
        <v>254</v>
      </c>
    </row>
    <row r="2" spans="1:9" ht="12.75">
      <c r="A2">
        <v>0</v>
      </c>
      <c r="B2" t="s">
        <v>183</v>
      </c>
      <c r="C2">
        <v>4</v>
      </c>
      <c r="D2" t="s">
        <v>226</v>
      </c>
      <c r="E2">
        <v>320</v>
      </c>
      <c r="F2" t="s">
        <v>274</v>
      </c>
      <c r="G2">
        <v>0</v>
      </c>
      <c r="H2">
        <v>1</v>
      </c>
      <c r="I2">
        <v>0</v>
      </c>
    </row>
    <row r="3" spans="1:9" ht="12.75">
      <c r="A3">
        <v>1</v>
      </c>
      <c r="B3" t="s">
        <v>184</v>
      </c>
      <c r="C3" t="s">
        <v>218</v>
      </c>
      <c r="D3" t="s">
        <v>227</v>
      </c>
      <c r="E3">
        <v>10</v>
      </c>
      <c r="F3">
        <v>35</v>
      </c>
      <c r="H3" t="b">
        <v>0</v>
      </c>
      <c r="I3">
        <v>0</v>
      </c>
    </row>
    <row r="4" spans="1:9" ht="12.75">
      <c r="A4">
        <v>2</v>
      </c>
      <c r="B4">
        <v>7952</v>
      </c>
      <c r="C4" t="s">
        <v>219</v>
      </c>
      <c r="D4" t="s">
        <v>228</v>
      </c>
      <c r="E4">
        <v>4</v>
      </c>
      <c r="F4">
        <v>35</v>
      </c>
      <c r="I4">
        <v>0</v>
      </c>
    </row>
    <row r="5" spans="1:9" ht="12.75">
      <c r="A5">
        <v>3</v>
      </c>
      <c r="C5">
        <v>10</v>
      </c>
      <c r="D5">
        <v>2</v>
      </c>
      <c r="E5">
        <v>1</v>
      </c>
      <c r="F5">
        <v>0</v>
      </c>
      <c r="I5">
        <v>2</v>
      </c>
    </row>
    <row r="6" ht="12.75">
      <c r="A6">
        <v>4</v>
      </c>
    </row>
    <row r="7" spans="1:9" ht="12.75">
      <c r="A7">
        <v>5</v>
      </c>
      <c r="C7" t="s">
        <v>220</v>
      </c>
      <c r="D7">
        <v>1</v>
      </c>
      <c r="E7" t="s">
        <v>229</v>
      </c>
      <c r="F7">
        <v>39</v>
      </c>
      <c r="I7">
        <v>2</v>
      </c>
    </row>
    <row r="8" spans="1:9" ht="12.75">
      <c r="A8">
        <v>6</v>
      </c>
      <c r="B8" t="s">
        <v>185</v>
      </c>
      <c r="C8" t="s">
        <v>221</v>
      </c>
      <c r="E8" t="b">
        <v>0</v>
      </c>
      <c r="F8">
        <v>1</v>
      </c>
      <c r="I8">
        <v>0</v>
      </c>
    </row>
    <row r="9" spans="1:9" ht="12.75">
      <c r="A9">
        <v>7</v>
      </c>
      <c r="C9">
        <v>1</v>
      </c>
      <c r="E9">
        <v>0</v>
      </c>
      <c r="I9">
        <v>2</v>
      </c>
    </row>
    <row r="10" spans="1:9" ht="12.75">
      <c r="A10">
        <v>8</v>
      </c>
      <c r="B10" t="s">
        <v>186</v>
      </c>
      <c r="C10" t="b">
        <v>1</v>
      </c>
      <c r="E10">
        <v>0</v>
      </c>
      <c r="I10">
        <v>0</v>
      </c>
    </row>
    <row r="11" spans="1:9" ht="12.75">
      <c r="A11">
        <v>9</v>
      </c>
      <c r="C11" t="s">
        <v>222</v>
      </c>
      <c r="E11">
        <v>0</v>
      </c>
      <c r="I11">
        <v>2</v>
      </c>
    </row>
    <row r="12" spans="1:9" ht="12.75">
      <c r="A12">
        <v>10</v>
      </c>
      <c r="B12" t="s">
        <v>187</v>
      </c>
      <c r="C12" t="s">
        <v>223</v>
      </c>
      <c r="E12">
        <v>10</v>
      </c>
      <c r="I12">
        <v>0</v>
      </c>
    </row>
    <row r="13" spans="1:9" ht="12.75">
      <c r="A13">
        <v>11</v>
      </c>
      <c r="C13">
        <v>4</v>
      </c>
      <c r="E13" t="s">
        <v>230</v>
      </c>
      <c r="I13">
        <v>2</v>
      </c>
    </row>
    <row r="14" spans="1:9" ht="12.75">
      <c r="A14">
        <v>12</v>
      </c>
      <c r="B14" t="s">
        <v>188</v>
      </c>
      <c r="C14" t="b">
        <v>0</v>
      </c>
      <c r="E14" t="s">
        <v>231</v>
      </c>
      <c r="I14">
        <v>0</v>
      </c>
    </row>
    <row r="15" spans="1:9" ht="12.75">
      <c r="A15">
        <v>13</v>
      </c>
      <c r="C15" t="s">
        <v>224</v>
      </c>
      <c r="E15" t="s">
        <v>232</v>
      </c>
      <c r="I15">
        <v>2</v>
      </c>
    </row>
    <row r="16" spans="1:9" ht="12.75">
      <c r="A16">
        <v>14</v>
      </c>
      <c r="B16" t="s">
        <v>189</v>
      </c>
      <c r="C16" t="s">
        <v>225</v>
      </c>
      <c r="E16" t="s">
        <v>233</v>
      </c>
      <c r="I16">
        <v>0</v>
      </c>
    </row>
    <row r="17" spans="1:9" ht="12.75">
      <c r="A17">
        <v>15</v>
      </c>
      <c r="C17">
        <v>8</v>
      </c>
      <c r="E17" t="s">
        <v>234</v>
      </c>
      <c r="I17">
        <v>2</v>
      </c>
    </row>
    <row r="18" spans="1:9" ht="12.75">
      <c r="A18">
        <v>16</v>
      </c>
      <c r="B18" t="s">
        <v>190</v>
      </c>
      <c r="C18" t="b">
        <v>0</v>
      </c>
      <c r="E18" t="s">
        <v>235</v>
      </c>
      <c r="I18">
        <v>0</v>
      </c>
    </row>
    <row r="19" spans="1:9" ht="12.75">
      <c r="A19">
        <v>17</v>
      </c>
      <c r="E19" t="s">
        <v>236</v>
      </c>
      <c r="I19">
        <v>2</v>
      </c>
    </row>
    <row r="20" spans="1:9" ht="12.75">
      <c r="A20">
        <v>18</v>
      </c>
      <c r="B20" t="s">
        <v>191</v>
      </c>
      <c r="E20" t="s">
        <v>237</v>
      </c>
      <c r="I20">
        <v>0</v>
      </c>
    </row>
    <row r="21" spans="1:9" ht="12.75">
      <c r="A21">
        <v>19</v>
      </c>
      <c r="E21" t="s">
        <v>238</v>
      </c>
      <c r="I21">
        <v>2</v>
      </c>
    </row>
    <row r="22" spans="1:9" ht="12.75">
      <c r="A22">
        <v>20</v>
      </c>
      <c r="B22" t="s">
        <v>192</v>
      </c>
      <c r="E22" t="s">
        <v>239</v>
      </c>
      <c r="I22">
        <v>0</v>
      </c>
    </row>
    <row r="23" spans="1:9" ht="12.75">
      <c r="A23">
        <v>21</v>
      </c>
      <c r="E23" t="s">
        <v>240</v>
      </c>
      <c r="I23">
        <v>2</v>
      </c>
    </row>
    <row r="24" spans="1:9" ht="12.75">
      <c r="A24">
        <v>22</v>
      </c>
      <c r="B24" t="s">
        <v>193</v>
      </c>
      <c r="E24" t="s">
        <v>241</v>
      </c>
      <c r="I24">
        <v>0</v>
      </c>
    </row>
    <row r="25" spans="1:9" ht="12.75">
      <c r="A25">
        <v>23</v>
      </c>
      <c r="E25" t="s">
        <v>242</v>
      </c>
      <c r="I25">
        <v>1</v>
      </c>
    </row>
    <row r="26" spans="1:9" ht="12.75">
      <c r="A26">
        <v>24</v>
      </c>
      <c r="B26" t="s">
        <v>194</v>
      </c>
      <c r="E26" t="s">
        <v>243</v>
      </c>
      <c r="I26">
        <v>0</v>
      </c>
    </row>
    <row r="27" spans="1:9" ht="12.75">
      <c r="A27">
        <v>25</v>
      </c>
      <c r="E27" t="s">
        <v>244</v>
      </c>
      <c r="I27">
        <v>1</v>
      </c>
    </row>
    <row r="28" spans="1:9" ht="12.75">
      <c r="A28">
        <v>26</v>
      </c>
      <c r="B28" t="s">
        <v>195</v>
      </c>
      <c r="E28" t="s">
        <v>245</v>
      </c>
      <c r="I28">
        <v>0</v>
      </c>
    </row>
    <row r="29" spans="1:9" ht="12.75">
      <c r="A29">
        <v>27</v>
      </c>
      <c r="E29" t="s">
        <v>246</v>
      </c>
      <c r="I29">
        <v>1</v>
      </c>
    </row>
    <row r="30" spans="1:9" ht="12.75">
      <c r="A30">
        <v>28</v>
      </c>
      <c r="B30" t="s">
        <v>196</v>
      </c>
      <c r="E30" t="s">
        <v>247</v>
      </c>
      <c r="I30">
        <v>2</v>
      </c>
    </row>
    <row r="31" spans="1:9" ht="12.75">
      <c r="A31">
        <v>29</v>
      </c>
      <c r="E31" t="s">
        <v>248</v>
      </c>
      <c r="I31">
        <v>0</v>
      </c>
    </row>
    <row r="32" spans="1:9" ht="12.75">
      <c r="A32">
        <v>30</v>
      </c>
      <c r="B32" t="s">
        <v>197</v>
      </c>
      <c r="E32" t="s">
        <v>249</v>
      </c>
      <c r="I32">
        <v>0</v>
      </c>
    </row>
    <row r="33" spans="1:9" ht="12.75">
      <c r="A33">
        <v>31</v>
      </c>
      <c r="E33" t="b">
        <v>0</v>
      </c>
      <c r="I33">
        <v>0</v>
      </c>
    </row>
    <row r="34" spans="1:9" ht="12.75">
      <c r="A34">
        <v>32</v>
      </c>
      <c r="B34" t="s">
        <v>198</v>
      </c>
      <c r="E34">
        <v>0</v>
      </c>
      <c r="I34">
        <v>0</v>
      </c>
    </row>
    <row r="35" spans="1:9" ht="12.75">
      <c r="A35">
        <v>33</v>
      </c>
      <c r="E35">
        <v>0</v>
      </c>
      <c r="I35">
        <v>0</v>
      </c>
    </row>
    <row r="36" spans="1:9" ht="12.75">
      <c r="A36">
        <v>34</v>
      </c>
      <c r="B36" t="s">
        <v>199</v>
      </c>
      <c r="E36">
        <v>0</v>
      </c>
      <c r="I36">
        <v>0</v>
      </c>
    </row>
    <row r="37" spans="1:9" ht="12.75">
      <c r="A37">
        <v>35</v>
      </c>
      <c r="E37">
        <v>4</v>
      </c>
      <c r="I37">
        <v>0</v>
      </c>
    </row>
    <row r="38" spans="1:9" ht="12.75">
      <c r="A38">
        <v>36</v>
      </c>
      <c r="B38" t="s">
        <v>200</v>
      </c>
      <c r="E38" t="s">
        <v>250</v>
      </c>
      <c r="I38">
        <v>0</v>
      </c>
    </row>
    <row r="39" spans="1:9" ht="12.75">
      <c r="A39">
        <v>37</v>
      </c>
      <c r="E39" t="s">
        <v>251</v>
      </c>
      <c r="I39">
        <v>0</v>
      </c>
    </row>
    <row r="40" spans="1:9" ht="12.75">
      <c r="A40">
        <v>38</v>
      </c>
      <c r="B40" t="s">
        <v>201</v>
      </c>
      <c r="E40" t="s">
        <v>252</v>
      </c>
      <c r="I40">
        <v>0</v>
      </c>
    </row>
    <row r="41" spans="1:9" ht="12.75">
      <c r="A41">
        <v>39</v>
      </c>
      <c r="E41" t="s">
        <v>253</v>
      </c>
      <c r="I41">
        <v>0</v>
      </c>
    </row>
    <row r="42" spans="1:9" ht="12.75">
      <c r="A42">
        <v>40</v>
      </c>
      <c r="B42" t="s">
        <v>202</v>
      </c>
      <c r="E42" t="s">
        <v>254</v>
      </c>
      <c r="I42">
        <v>0</v>
      </c>
    </row>
    <row r="43" spans="1:9" ht="12.75">
      <c r="A43">
        <v>41</v>
      </c>
      <c r="E43" t="s">
        <v>255</v>
      </c>
      <c r="I43">
        <v>0</v>
      </c>
    </row>
    <row r="44" spans="1:9" ht="12.75">
      <c r="A44">
        <v>42</v>
      </c>
      <c r="B44" t="s">
        <v>203</v>
      </c>
      <c r="E44" t="s">
        <v>256</v>
      </c>
      <c r="I44">
        <v>0</v>
      </c>
    </row>
    <row r="45" spans="1:9" ht="12.75">
      <c r="A45">
        <v>43</v>
      </c>
      <c r="E45" t="s">
        <v>257</v>
      </c>
      <c r="I45">
        <v>0</v>
      </c>
    </row>
    <row r="46" spans="1:9" ht="12.75">
      <c r="A46">
        <v>44</v>
      </c>
      <c r="B46" t="s">
        <v>204</v>
      </c>
      <c r="E46" t="b">
        <v>0</v>
      </c>
      <c r="I46">
        <v>0</v>
      </c>
    </row>
    <row r="47" spans="1:9" ht="12.75">
      <c r="A47">
        <v>45</v>
      </c>
      <c r="E47">
        <v>0</v>
      </c>
      <c r="I47">
        <v>0</v>
      </c>
    </row>
    <row r="48" spans="1:5" ht="12.75">
      <c r="A48">
        <v>46</v>
      </c>
      <c r="B48" t="s">
        <v>205</v>
      </c>
      <c r="E48">
        <v>0</v>
      </c>
    </row>
    <row r="49" spans="1:5" ht="12.75">
      <c r="A49">
        <v>47</v>
      </c>
      <c r="E49">
        <v>0</v>
      </c>
    </row>
    <row r="50" spans="1:5" ht="12.75">
      <c r="A50">
        <v>48</v>
      </c>
      <c r="B50" t="s">
        <v>206</v>
      </c>
      <c r="E50">
        <v>8</v>
      </c>
    </row>
    <row r="51" spans="1:5" ht="25.5">
      <c r="A51">
        <v>49</v>
      </c>
      <c r="E51" s="1" t="s">
        <v>258</v>
      </c>
    </row>
    <row r="52" spans="1:5" ht="12.75">
      <c r="A52">
        <v>50</v>
      </c>
      <c r="B52" t="s">
        <v>207</v>
      </c>
      <c r="E52" t="s">
        <v>259</v>
      </c>
    </row>
    <row r="53" spans="1:5" ht="25.5">
      <c r="A53">
        <v>51</v>
      </c>
      <c r="E53" s="1" t="s">
        <v>260</v>
      </c>
    </row>
    <row r="54" spans="1:5" ht="12.75">
      <c r="A54">
        <v>52</v>
      </c>
      <c r="B54" t="s">
        <v>208</v>
      </c>
      <c r="E54" t="s">
        <v>261</v>
      </c>
    </row>
    <row r="55" spans="1:5" ht="25.5">
      <c r="A55">
        <v>53</v>
      </c>
      <c r="E55" s="1" t="s">
        <v>262</v>
      </c>
    </row>
    <row r="56" spans="1:5" ht="12.75">
      <c r="A56">
        <v>54</v>
      </c>
      <c r="B56" t="s">
        <v>209</v>
      </c>
      <c r="E56" t="s">
        <v>263</v>
      </c>
    </row>
    <row r="57" spans="1:5" ht="38.25">
      <c r="A57">
        <v>55</v>
      </c>
      <c r="E57" s="1" t="s">
        <v>264</v>
      </c>
    </row>
    <row r="58" spans="1:5" ht="12.75">
      <c r="A58">
        <v>56</v>
      </c>
      <c r="B58" t="s">
        <v>210</v>
      </c>
      <c r="E58" t="s">
        <v>265</v>
      </c>
    </row>
    <row r="59" spans="1:5" ht="38.25">
      <c r="A59">
        <v>57</v>
      </c>
      <c r="E59" s="1" t="s">
        <v>266</v>
      </c>
    </row>
    <row r="60" spans="1:5" ht="12.75">
      <c r="A60">
        <v>58</v>
      </c>
      <c r="B60" t="s">
        <v>211</v>
      </c>
      <c r="E60" t="s">
        <v>267</v>
      </c>
    </row>
    <row r="61" spans="1:5" ht="38.25">
      <c r="A61">
        <v>59</v>
      </c>
      <c r="E61" s="1" t="s">
        <v>268</v>
      </c>
    </row>
    <row r="62" spans="1:5" ht="12.75">
      <c r="A62">
        <v>60</v>
      </c>
      <c r="B62" t="s">
        <v>212</v>
      </c>
      <c r="E62" t="s">
        <v>269</v>
      </c>
    </row>
    <row r="63" spans="1:5" ht="12.75">
      <c r="A63">
        <v>61</v>
      </c>
      <c r="E63" t="s">
        <v>270</v>
      </c>
    </row>
    <row r="64" spans="1:5" ht="12.75">
      <c r="A64">
        <v>62</v>
      </c>
      <c r="B64" t="s">
        <v>213</v>
      </c>
      <c r="E64" t="s">
        <v>271</v>
      </c>
    </row>
    <row r="65" spans="1:5" ht="25.5">
      <c r="A65">
        <v>63</v>
      </c>
      <c r="E65" s="1" t="s">
        <v>272</v>
      </c>
    </row>
    <row r="66" spans="1:5" ht="12.75">
      <c r="A66">
        <v>64</v>
      </c>
      <c r="B66" t="s">
        <v>214</v>
      </c>
      <c r="E66" t="s">
        <v>273</v>
      </c>
    </row>
    <row r="67" spans="1:5" ht="12.75">
      <c r="A67">
        <v>65</v>
      </c>
      <c r="E67" t="b">
        <v>0</v>
      </c>
    </row>
    <row r="68" spans="1:5" ht="12.75">
      <c r="A68">
        <v>66</v>
      </c>
      <c r="B68" t="s">
        <v>215</v>
      </c>
      <c r="E68">
        <v>0</v>
      </c>
    </row>
    <row r="69" spans="1:5" ht="12.75">
      <c r="A69">
        <v>67</v>
      </c>
      <c r="E69">
        <v>40</v>
      </c>
    </row>
    <row r="70" spans="1:5" ht="12.75">
      <c r="A70">
        <v>68</v>
      </c>
      <c r="B70">
        <v>240</v>
      </c>
      <c r="E70">
        <v>0</v>
      </c>
    </row>
    <row r="71" ht="12.75">
      <c r="A71">
        <v>69</v>
      </c>
    </row>
    <row r="72" spans="1:2" ht="12.75">
      <c r="A72">
        <v>70</v>
      </c>
      <c r="B72" t="s">
        <v>216</v>
      </c>
    </row>
    <row r="73" ht="12.75">
      <c r="A73">
        <v>71</v>
      </c>
    </row>
    <row r="74" spans="1:2" ht="12.75">
      <c r="A74">
        <v>72</v>
      </c>
      <c r="B74">
        <v>1</v>
      </c>
    </row>
    <row r="75" spans="1:2" ht="12.75">
      <c r="A75">
        <v>73</v>
      </c>
      <c r="B75" t="s">
        <v>217</v>
      </c>
    </row>
    <row r="76" spans="1:2" ht="12.75">
      <c r="A76">
        <v>74</v>
      </c>
      <c r="B76">
        <v>1</v>
      </c>
    </row>
    <row r="77" spans="1:2" ht="12.75">
      <c r="A77">
        <v>75</v>
      </c>
      <c r="B77">
        <v>1</v>
      </c>
    </row>
    <row r="78" ht="12.75">
      <c r="A78">
        <v>76</v>
      </c>
    </row>
    <row r="79" ht="12.75">
      <c r="A79">
        <v>77</v>
      </c>
    </row>
    <row r="80" ht="12.75">
      <c r="A80">
        <v>78</v>
      </c>
    </row>
    <row r="81" ht="12.75">
      <c r="A81">
        <v>79</v>
      </c>
    </row>
    <row r="82" ht="12.75">
      <c r="A82">
        <v>80</v>
      </c>
    </row>
    <row r="83" ht="12.75">
      <c r="A83">
        <v>81</v>
      </c>
    </row>
    <row r="84" ht="12.75">
      <c r="A84">
        <v>82</v>
      </c>
    </row>
    <row r="85" ht="12.75">
      <c r="A85">
        <v>83</v>
      </c>
    </row>
    <row r="86" ht="12.75">
      <c r="A86">
        <v>84</v>
      </c>
    </row>
    <row r="87" ht="12.75">
      <c r="A87">
        <v>85</v>
      </c>
    </row>
    <row r="88" ht="12.75">
      <c r="A88">
        <v>86</v>
      </c>
    </row>
    <row r="89" ht="12.75">
      <c r="A89">
        <v>87</v>
      </c>
    </row>
    <row r="90" ht="12.75">
      <c r="A90">
        <v>88</v>
      </c>
    </row>
    <row r="91" ht="12.75">
      <c r="A91">
        <v>89</v>
      </c>
    </row>
    <row r="92" ht="12.75">
      <c r="A92">
        <v>90</v>
      </c>
    </row>
    <row r="93" ht="12.75">
      <c r="A93">
        <v>91</v>
      </c>
    </row>
    <row r="94" ht="12.75">
      <c r="A94">
        <v>92</v>
      </c>
    </row>
    <row r="95" ht="12.75">
      <c r="A95">
        <v>93</v>
      </c>
    </row>
    <row r="96" ht="12.75">
      <c r="A96">
        <v>94</v>
      </c>
    </row>
    <row r="97" ht="12.75">
      <c r="A97">
        <v>95</v>
      </c>
    </row>
    <row r="98" ht="12.75">
      <c r="A98">
        <v>96</v>
      </c>
    </row>
    <row r="99" ht="12.75">
      <c r="A99">
        <v>97</v>
      </c>
    </row>
    <row r="100" ht="12.75">
      <c r="A100">
        <v>98</v>
      </c>
    </row>
    <row r="101" ht="12.75">
      <c r="A101">
        <v>99</v>
      </c>
    </row>
    <row r="102" ht="12.75">
      <c r="A102">
        <v>100</v>
      </c>
    </row>
    <row r="103" ht="12.75">
      <c r="A103">
        <v>101</v>
      </c>
    </row>
    <row r="104" ht="12.75">
      <c r="A104">
        <v>102</v>
      </c>
    </row>
    <row r="105" ht="12.75">
      <c r="A105">
        <v>103</v>
      </c>
    </row>
    <row r="106" ht="12.75">
      <c r="A106">
        <v>104</v>
      </c>
    </row>
    <row r="107" ht="12.75">
      <c r="A107">
        <v>105</v>
      </c>
    </row>
    <row r="108" ht="12.75">
      <c r="A108">
        <v>106</v>
      </c>
    </row>
    <row r="109" ht="12.75">
      <c r="A109">
        <v>107</v>
      </c>
    </row>
    <row r="110" ht="12.75">
      <c r="A110">
        <v>108</v>
      </c>
    </row>
    <row r="111" ht="12.75">
      <c r="A111">
        <v>109</v>
      </c>
    </row>
    <row r="112" ht="12.75">
      <c r="A112">
        <v>110</v>
      </c>
    </row>
    <row r="113" ht="12.75">
      <c r="A113">
        <v>111</v>
      </c>
    </row>
    <row r="114" ht="12.75">
      <c r="A114">
        <v>112</v>
      </c>
    </row>
    <row r="115" ht="12.75">
      <c r="A115">
        <v>113</v>
      </c>
    </row>
    <row r="116" ht="12.75">
      <c r="A116">
        <v>114</v>
      </c>
    </row>
    <row r="117" ht="12.75">
      <c r="A117">
        <v>115</v>
      </c>
    </row>
    <row r="118" ht="12.75">
      <c r="A118">
        <v>116</v>
      </c>
    </row>
    <row r="119" ht="12.75">
      <c r="A119">
        <v>117</v>
      </c>
    </row>
    <row r="120" ht="12.75">
      <c r="A120">
        <v>118</v>
      </c>
    </row>
    <row r="121" ht="12.75">
      <c r="A121">
        <v>119</v>
      </c>
    </row>
    <row r="122" ht="12.75">
      <c r="A122">
        <v>120</v>
      </c>
    </row>
    <row r="123" ht="12.75">
      <c r="A123">
        <v>121</v>
      </c>
    </row>
    <row r="124" ht="12.75">
      <c r="A124">
        <v>122</v>
      </c>
    </row>
    <row r="125" ht="12.75">
      <c r="A125">
        <v>123</v>
      </c>
    </row>
    <row r="126" ht="12.75">
      <c r="A126">
        <v>124</v>
      </c>
    </row>
    <row r="127" ht="12.75">
      <c r="A127">
        <v>125</v>
      </c>
    </row>
    <row r="128" ht="12.75">
      <c r="A128">
        <v>126</v>
      </c>
    </row>
    <row r="129" ht="12.75">
      <c r="A129">
        <v>127</v>
      </c>
    </row>
    <row r="130" ht="12.75">
      <c r="A130">
        <v>128</v>
      </c>
    </row>
    <row r="131" ht="12.75">
      <c r="A131">
        <v>129</v>
      </c>
    </row>
    <row r="132" ht="12.75">
      <c r="A132">
        <v>130</v>
      </c>
    </row>
    <row r="133" ht="12.75">
      <c r="A133">
        <v>131</v>
      </c>
    </row>
    <row r="134" ht="12.75">
      <c r="A134">
        <v>132</v>
      </c>
    </row>
    <row r="135" ht="12.75">
      <c r="A135">
        <v>133</v>
      </c>
    </row>
    <row r="136" ht="12.75">
      <c r="A136">
        <v>134</v>
      </c>
    </row>
    <row r="137" ht="12.75">
      <c r="A137">
        <v>135</v>
      </c>
    </row>
    <row r="138" ht="12.75">
      <c r="A138">
        <v>136</v>
      </c>
    </row>
    <row r="139" ht="12.75">
      <c r="A139">
        <v>137</v>
      </c>
    </row>
    <row r="140" ht="12.75">
      <c r="A140">
        <v>138</v>
      </c>
    </row>
    <row r="141" ht="12.75">
      <c r="A141">
        <v>139</v>
      </c>
    </row>
    <row r="142" ht="12.75">
      <c r="A142">
        <v>140</v>
      </c>
    </row>
    <row r="143" ht="12.75">
      <c r="A143">
        <v>141</v>
      </c>
    </row>
    <row r="144" ht="12.75">
      <c r="A144">
        <v>142</v>
      </c>
    </row>
    <row r="145" ht="12.75">
      <c r="A145">
        <v>143</v>
      </c>
    </row>
    <row r="146" ht="12.75">
      <c r="A146">
        <v>144</v>
      </c>
    </row>
    <row r="147" ht="12.75">
      <c r="A147">
        <v>145</v>
      </c>
    </row>
    <row r="148" ht="12.75">
      <c r="A148">
        <v>146</v>
      </c>
    </row>
    <row r="149" ht="12.75">
      <c r="A149">
        <v>147</v>
      </c>
    </row>
    <row r="150" ht="12.75">
      <c r="A150">
        <v>148</v>
      </c>
    </row>
    <row r="151" ht="12.75">
      <c r="A151">
        <v>149</v>
      </c>
    </row>
    <row r="152" ht="12.75">
      <c r="A152">
        <v>150</v>
      </c>
    </row>
    <row r="153" ht="12.75">
      <c r="A153">
        <v>151</v>
      </c>
    </row>
    <row r="154" ht="12.75">
      <c r="A154">
        <v>152</v>
      </c>
    </row>
    <row r="155" ht="12.75">
      <c r="A155">
        <v>153</v>
      </c>
    </row>
    <row r="156" ht="12.75">
      <c r="A156">
        <v>154</v>
      </c>
    </row>
    <row r="157" ht="12.75">
      <c r="A157">
        <v>155</v>
      </c>
    </row>
    <row r="158" ht="12.75">
      <c r="A158">
        <v>156</v>
      </c>
    </row>
    <row r="159" ht="12.75">
      <c r="A159">
        <v>157</v>
      </c>
    </row>
    <row r="160" ht="12.75">
      <c r="A160">
        <v>158</v>
      </c>
    </row>
    <row r="161" ht="12.75">
      <c r="A161">
        <v>159</v>
      </c>
    </row>
    <row r="162" ht="12.75">
      <c r="A162">
        <v>160</v>
      </c>
    </row>
    <row r="163" ht="12.75">
      <c r="A163">
        <v>161</v>
      </c>
    </row>
    <row r="164" ht="12.75">
      <c r="A164">
        <v>162</v>
      </c>
    </row>
    <row r="165" ht="12.75">
      <c r="A165">
        <v>163</v>
      </c>
    </row>
    <row r="166" ht="12.75">
      <c r="A166">
        <v>164</v>
      </c>
    </row>
    <row r="167" ht="12.75">
      <c r="A167">
        <v>165</v>
      </c>
    </row>
    <row r="168" ht="12.75">
      <c r="A168">
        <v>166</v>
      </c>
    </row>
    <row r="169" ht="12.75">
      <c r="A169">
        <v>167</v>
      </c>
    </row>
    <row r="170" ht="12.75">
      <c r="A170">
        <v>168</v>
      </c>
    </row>
    <row r="171" ht="12.75">
      <c r="A171">
        <v>169</v>
      </c>
    </row>
    <row r="172" ht="12.75">
      <c r="A172">
        <v>170</v>
      </c>
    </row>
    <row r="173" ht="12.75">
      <c r="A173">
        <v>171</v>
      </c>
    </row>
    <row r="174" ht="12.75">
      <c r="A174">
        <v>172</v>
      </c>
    </row>
    <row r="175" ht="12.75">
      <c r="A175">
        <v>173</v>
      </c>
    </row>
    <row r="176" ht="12.75">
      <c r="A176">
        <v>174</v>
      </c>
    </row>
    <row r="177" ht="12.75">
      <c r="A177">
        <v>175</v>
      </c>
    </row>
    <row r="178" ht="12.75">
      <c r="A178">
        <v>176</v>
      </c>
    </row>
    <row r="179" ht="12.75">
      <c r="A179">
        <v>177</v>
      </c>
    </row>
    <row r="180" ht="12.75">
      <c r="A180">
        <v>178</v>
      </c>
    </row>
    <row r="181" ht="12.75">
      <c r="A181">
        <v>179</v>
      </c>
    </row>
    <row r="182" ht="12.75">
      <c r="A182">
        <v>180</v>
      </c>
    </row>
    <row r="183" ht="12.75">
      <c r="A183">
        <v>181</v>
      </c>
    </row>
    <row r="184" ht="12.75">
      <c r="A184">
        <v>182</v>
      </c>
    </row>
    <row r="185" ht="12.75">
      <c r="A185">
        <v>183</v>
      </c>
    </row>
    <row r="186" ht="12.75">
      <c r="A186">
        <v>184</v>
      </c>
    </row>
    <row r="187" ht="12.75">
      <c r="A187">
        <v>185</v>
      </c>
    </row>
    <row r="188" ht="12.75">
      <c r="A188">
        <v>186</v>
      </c>
    </row>
    <row r="189" ht="12.75">
      <c r="A189">
        <v>187</v>
      </c>
    </row>
    <row r="190" ht="12.75">
      <c r="A190">
        <v>188</v>
      </c>
    </row>
    <row r="191" ht="12.75">
      <c r="A191">
        <v>189</v>
      </c>
    </row>
    <row r="192" ht="12.75">
      <c r="A192">
        <v>190</v>
      </c>
    </row>
    <row r="193" ht="12.75">
      <c r="A193">
        <v>191</v>
      </c>
    </row>
    <row r="194" ht="12.75">
      <c r="A194">
        <v>192</v>
      </c>
    </row>
    <row r="195" ht="12.75">
      <c r="A195">
        <v>193</v>
      </c>
    </row>
    <row r="196" ht="12.75">
      <c r="A196">
        <v>194</v>
      </c>
    </row>
    <row r="197" ht="12.75">
      <c r="A197">
        <v>195</v>
      </c>
    </row>
    <row r="198" ht="12.75">
      <c r="A198">
        <v>196</v>
      </c>
    </row>
    <row r="199" ht="12.75">
      <c r="A199">
        <v>197</v>
      </c>
    </row>
    <row r="200" ht="12.75">
      <c r="A200">
        <v>198</v>
      </c>
    </row>
    <row r="201" ht="12.75">
      <c r="A201">
        <v>199</v>
      </c>
    </row>
    <row r="202" ht="12.75">
      <c r="A202">
        <v>200</v>
      </c>
    </row>
    <row r="203" ht="12.75">
      <c r="A203">
        <v>201</v>
      </c>
    </row>
    <row r="204" ht="12.75">
      <c r="A204">
        <v>202</v>
      </c>
    </row>
    <row r="205" ht="12.75">
      <c r="A205">
        <v>203</v>
      </c>
    </row>
    <row r="206" ht="12.75">
      <c r="A206">
        <v>204</v>
      </c>
    </row>
    <row r="207" ht="12.75">
      <c r="A207">
        <v>205</v>
      </c>
    </row>
    <row r="208" ht="12.75">
      <c r="A208">
        <v>206</v>
      </c>
    </row>
    <row r="209" ht="12.75">
      <c r="A209">
        <v>207</v>
      </c>
    </row>
    <row r="210" ht="12.75">
      <c r="A210">
        <v>208</v>
      </c>
    </row>
    <row r="211" ht="12.75">
      <c r="A211">
        <v>209</v>
      </c>
    </row>
    <row r="212" ht="12.75">
      <c r="A212">
        <v>210</v>
      </c>
    </row>
    <row r="213" ht="12.75">
      <c r="A213">
        <v>211</v>
      </c>
    </row>
    <row r="214" ht="12.75">
      <c r="A214">
        <v>212</v>
      </c>
    </row>
    <row r="215" ht="12.75">
      <c r="A215">
        <v>213</v>
      </c>
    </row>
    <row r="216" ht="12.75">
      <c r="A216">
        <v>214</v>
      </c>
    </row>
    <row r="217" ht="12.75">
      <c r="A217">
        <v>215</v>
      </c>
    </row>
    <row r="218" ht="12.75">
      <c r="A218">
        <v>216</v>
      </c>
    </row>
    <row r="219" ht="12.75">
      <c r="A219">
        <v>217</v>
      </c>
    </row>
    <row r="220" ht="12.75">
      <c r="A220">
        <v>218</v>
      </c>
    </row>
    <row r="221" ht="12.75">
      <c r="A221">
        <v>219</v>
      </c>
    </row>
    <row r="222" ht="12.75">
      <c r="A222">
        <v>220</v>
      </c>
    </row>
    <row r="223" ht="12.75">
      <c r="A223">
        <v>221</v>
      </c>
    </row>
    <row r="224" ht="12.75">
      <c r="A224">
        <v>222</v>
      </c>
    </row>
    <row r="225" ht="12.75">
      <c r="A225">
        <v>223</v>
      </c>
    </row>
    <row r="226" ht="12.75">
      <c r="A226">
        <v>224</v>
      </c>
    </row>
    <row r="227" ht="12.75">
      <c r="A227">
        <v>225</v>
      </c>
    </row>
    <row r="228" ht="12.75">
      <c r="A228">
        <v>226</v>
      </c>
    </row>
    <row r="229" ht="12.75">
      <c r="A229">
        <v>227</v>
      </c>
    </row>
    <row r="230" ht="12.75">
      <c r="A230">
        <v>228</v>
      </c>
    </row>
    <row r="231" ht="12.75">
      <c r="A231">
        <v>229</v>
      </c>
    </row>
    <row r="232" ht="12.75">
      <c r="A232">
        <v>230</v>
      </c>
    </row>
    <row r="233" ht="12.75">
      <c r="A233">
        <v>231</v>
      </c>
    </row>
    <row r="234" ht="12.75">
      <c r="A234">
        <v>232</v>
      </c>
    </row>
    <row r="235" ht="12.75">
      <c r="A235">
        <v>233</v>
      </c>
    </row>
    <row r="236" ht="12.75">
      <c r="A236">
        <v>234</v>
      </c>
    </row>
    <row r="237" ht="12.75">
      <c r="A237">
        <v>235</v>
      </c>
    </row>
    <row r="238" ht="12.75">
      <c r="A238">
        <v>236</v>
      </c>
    </row>
    <row r="239" ht="12.75">
      <c r="A239">
        <v>237</v>
      </c>
    </row>
    <row r="240" ht="12.75">
      <c r="A240">
        <v>238</v>
      </c>
    </row>
    <row r="241" ht="12.75">
      <c r="A241">
        <v>239</v>
      </c>
    </row>
    <row r="242" ht="12.75">
      <c r="A242">
        <v>240</v>
      </c>
    </row>
    <row r="243" ht="12.75">
      <c r="A243">
        <v>241</v>
      </c>
    </row>
    <row r="244" ht="12.75">
      <c r="A244">
        <v>242</v>
      </c>
    </row>
    <row r="245" ht="12.75">
      <c r="A245">
        <v>243</v>
      </c>
    </row>
    <row r="246" ht="12.75">
      <c r="A246">
        <v>244</v>
      </c>
    </row>
    <row r="247" ht="12.75">
      <c r="A247">
        <v>245</v>
      </c>
    </row>
    <row r="248" ht="12.75">
      <c r="A248">
        <v>246</v>
      </c>
    </row>
    <row r="249" ht="12.75">
      <c r="A249">
        <v>247</v>
      </c>
    </row>
    <row r="250" ht="12.75">
      <c r="A250">
        <v>248</v>
      </c>
    </row>
    <row r="251" ht="12.75">
      <c r="A251">
        <v>249</v>
      </c>
    </row>
    <row r="252" ht="12.75">
      <c r="A252">
        <v>250</v>
      </c>
    </row>
    <row r="253" ht="12.75">
      <c r="A253">
        <v>251</v>
      </c>
    </row>
    <row r="254" ht="12.75">
      <c r="A254">
        <v>252</v>
      </c>
    </row>
    <row r="255" ht="12.75">
      <c r="A255">
        <v>253</v>
      </c>
    </row>
    <row r="256" ht="12.75">
      <c r="A256">
        <v>254</v>
      </c>
    </row>
  </sheetData>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sheetPr codeName="Hoja15"/>
  <dimension ref="A1:K8"/>
  <sheetViews>
    <sheetView workbookViewId="0" topLeftCell="A1">
      <selection activeCell="A1" sqref="A1"/>
    </sheetView>
  </sheetViews>
  <sheetFormatPr defaultColWidth="11.421875" defaultRowHeight="12.75"/>
  <sheetData>
    <row r="1" spans="1:11" ht="12.75">
      <c r="A1" t="str">
        <f>'13'!A41</f>
        <v>SEGOVIA</v>
      </c>
      <c r="B1">
        <f>'13'!B41</f>
        <v>0</v>
      </c>
      <c r="C1">
        <f>'13'!C41</f>
        <v>0</v>
      </c>
      <c r="D1">
        <f>'13'!D41</f>
        <v>0</v>
      </c>
      <c r="E1">
        <f>'13'!E41</f>
        <v>0</v>
      </c>
      <c r="F1">
        <f>'13'!F41</f>
        <v>0</v>
      </c>
      <c r="G1">
        <f>'13'!G41</f>
        <v>0</v>
      </c>
      <c r="H1">
        <f>'13'!H41</f>
        <v>0</v>
      </c>
      <c r="I1">
        <f>'13'!I41</f>
        <v>0</v>
      </c>
      <c r="J1">
        <f>'13'!J41</f>
        <v>0</v>
      </c>
      <c r="K1">
        <f>'13'!K41</f>
        <v>0</v>
      </c>
    </row>
    <row r="2" spans="1:11" ht="12.75">
      <c r="A2" t="str">
        <f>'13'!A42</f>
        <v>SORIA</v>
      </c>
      <c r="B2">
        <f>'13'!B42</f>
        <v>0</v>
      </c>
      <c r="C2">
        <f>'13'!C42</f>
        <v>0</v>
      </c>
      <c r="D2">
        <f>'13'!D42</f>
        <v>0</v>
      </c>
      <c r="E2">
        <f>'13'!E42</f>
        <v>0</v>
      </c>
      <c r="F2">
        <f>'13'!F42</f>
        <v>0</v>
      </c>
      <c r="G2">
        <f>'13'!G42</f>
        <v>0</v>
      </c>
      <c r="H2">
        <f>'13'!H42</f>
        <v>0</v>
      </c>
      <c r="I2">
        <f>'13'!I42</f>
        <v>0</v>
      </c>
      <c r="J2">
        <f>'13'!J42</f>
        <v>0</v>
      </c>
      <c r="K2">
        <f>'13'!K42</f>
        <v>0</v>
      </c>
    </row>
    <row r="3" spans="1:11" ht="12.75">
      <c r="A3" t="str">
        <f>'13'!A43</f>
        <v>VALLADOLID</v>
      </c>
      <c r="B3">
        <f>'13'!B43</f>
        <v>0</v>
      </c>
      <c r="C3">
        <f>'13'!C43</f>
        <v>0</v>
      </c>
      <c r="D3">
        <f>'13'!D43</f>
        <v>0</v>
      </c>
      <c r="E3">
        <f>'13'!E43</f>
        <v>0</v>
      </c>
      <c r="F3">
        <f>'13'!F43</f>
        <v>0</v>
      </c>
      <c r="G3">
        <f>'13'!G43</f>
        <v>0</v>
      </c>
      <c r="H3">
        <f>'13'!H43</f>
        <v>0</v>
      </c>
      <c r="I3">
        <f>'13'!I43</f>
        <v>0</v>
      </c>
      <c r="J3">
        <f>'13'!J43</f>
        <v>0</v>
      </c>
      <c r="K3">
        <f>'13'!K43</f>
        <v>0</v>
      </c>
    </row>
    <row r="4" spans="1:11" ht="12.75">
      <c r="A4" t="str">
        <f>'13'!A44</f>
        <v>ZAMORA</v>
      </c>
      <c r="B4">
        <f>'13'!B44</f>
        <v>0</v>
      </c>
      <c r="C4">
        <f>'13'!C44</f>
        <v>0</v>
      </c>
      <c r="D4">
        <f>'13'!D44</f>
        <v>0</v>
      </c>
      <c r="E4">
        <f>'13'!E44</f>
        <v>0</v>
      </c>
      <c r="F4">
        <f>'13'!F44</f>
        <v>0</v>
      </c>
      <c r="G4">
        <f>'13'!G44</f>
        <v>0</v>
      </c>
      <c r="H4">
        <f>'13'!H44</f>
        <v>0</v>
      </c>
      <c r="I4">
        <f>'13'!I44</f>
        <v>0</v>
      </c>
      <c r="J4">
        <f>'13'!J44</f>
        <v>0</v>
      </c>
      <c r="K4">
        <f>'13'!K44</f>
        <v>0</v>
      </c>
    </row>
    <row r="5" spans="1:11" ht="12.75">
      <c r="A5" t="str">
        <f>'13'!A45</f>
        <v>SUBT. CASTILLA Y LEÓN</v>
      </c>
      <c r="B5">
        <f>'13'!B45</f>
        <v>0</v>
      </c>
      <c r="C5">
        <f>'13'!C45</f>
        <v>0</v>
      </c>
      <c r="D5">
        <f>'13'!D45</f>
        <v>0</v>
      </c>
      <c r="E5">
        <f>'13'!E45</f>
        <v>0</v>
      </c>
      <c r="F5">
        <f>'13'!F45</f>
        <v>0</v>
      </c>
      <c r="G5">
        <f>'13'!G45</f>
        <v>0</v>
      </c>
      <c r="H5">
        <f>'13'!H45</f>
        <v>0</v>
      </c>
      <c r="I5">
        <f>'13'!I45</f>
        <v>0</v>
      </c>
      <c r="J5">
        <f>'13'!J45</f>
        <v>0</v>
      </c>
      <c r="K5">
        <f>'13'!K45</f>
        <v>0</v>
      </c>
    </row>
    <row r="6" spans="1:11" ht="12.75">
      <c r="A6" t="str">
        <f>'13'!A46</f>
        <v>BARCELONA</v>
      </c>
      <c r="B6">
        <f>'13'!B46</f>
        <v>0</v>
      </c>
      <c r="C6">
        <f>'13'!C46</f>
        <v>0</v>
      </c>
      <c r="D6">
        <f>'13'!D46</f>
        <v>0</v>
      </c>
      <c r="E6">
        <f>'13'!E46</f>
        <v>0</v>
      </c>
      <c r="F6">
        <f>'13'!F46</f>
        <v>0</v>
      </c>
      <c r="G6">
        <f>'13'!G46</f>
        <v>0</v>
      </c>
      <c r="H6">
        <f>'13'!H46</f>
        <v>0</v>
      </c>
      <c r="I6">
        <f>'13'!I46</f>
        <v>0</v>
      </c>
      <c r="J6">
        <f>'13'!J46</f>
        <v>0</v>
      </c>
      <c r="K6">
        <f>'13'!K46</f>
        <v>0</v>
      </c>
    </row>
    <row r="7" spans="1:11" ht="12.75">
      <c r="A7" t="str">
        <f>'13'!A47</f>
        <v>GERONA</v>
      </c>
      <c r="B7">
        <f>'13'!B47</f>
        <v>0</v>
      </c>
      <c r="C7">
        <f>'13'!C47</f>
        <v>0</v>
      </c>
      <c r="D7">
        <f>'13'!D47</f>
        <v>0</v>
      </c>
      <c r="E7">
        <f>'13'!E47</f>
        <v>0</v>
      </c>
      <c r="F7">
        <f>'13'!F47</f>
        <v>0</v>
      </c>
      <c r="G7">
        <f>'13'!G47</f>
        <v>0</v>
      </c>
      <c r="H7">
        <f>'13'!H47</f>
        <v>0</v>
      </c>
      <c r="I7">
        <f>'13'!I47</f>
        <v>0</v>
      </c>
      <c r="J7">
        <f>'13'!J47</f>
        <v>0</v>
      </c>
      <c r="K7">
        <f>'13'!K47</f>
        <v>0</v>
      </c>
    </row>
    <row r="8" spans="1:11" ht="12.75">
      <c r="A8" t="str">
        <f>'13'!A48</f>
        <v>LÉRIDA</v>
      </c>
      <c r="B8">
        <f>'13'!B48</f>
        <v>0</v>
      </c>
      <c r="C8">
        <f>'13'!C48</f>
        <v>0</v>
      </c>
      <c r="D8">
        <f>'13'!D48</f>
        <v>0</v>
      </c>
      <c r="E8">
        <f>'13'!E48</f>
        <v>0</v>
      </c>
      <c r="F8">
        <f>'13'!F48</f>
        <v>0</v>
      </c>
      <c r="G8">
        <f>'13'!G48</f>
        <v>0</v>
      </c>
      <c r="H8">
        <f>'13'!H48</f>
        <v>0</v>
      </c>
      <c r="I8">
        <f>'13'!I48</f>
        <v>0</v>
      </c>
      <c r="J8">
        <f>'13'!J48</f>
        <v>0</v>
      </c>
      <c r="K8">
        <f>'13'!K48</f>
        <v>0</v>
      </c>
    </row>
  </sheetData>
  <printOptions/>
  <pageMargins left="0.75" right="0.75" top="1" bottom="1" header="0" footer="0"/>
  <pageSetup orientation="portrait" paperSize="9"/>
</worksheet>
</file>

<file path=xl/worksheets/sheet18.xml><?xml version="1.0" encoding="utf-8"?>
<worksheet xmlns="http://schemas.openxmlformats.org/spreadsheetml/2006/main" xmlns:r="http://schemas.openxmlformats.org/officeDocument/2006/relationships">
  <sheetPr codeName="Hoja16"/>
  <dimension ref="A3:K8"/>
  <sheetViews>
    <sheetView workbookViewId="0" topLeftCell="A1">
      <selection activeCell="A1" sqref="A1"/>
    </sheetView>
  </sheetViews>
  <sheetFormatPr defaultColWidth="11.421875" defaultRowHeight="12.75"/>
  <sheetData>
    <row r="3" spans="2:11" ht="12.75">
      <c r="B3" t="e">
        <f>_XLL.XPGETDIMLABEL(1,0,"XPQUERYDOC_0")</f>
        <v>#NAME?</v>
      </c>
      <c r="C3" t="e">
        <f>_XLL.XPGETDIMLABEL(1,1,"XPQUERYDOC_0")</f>
        <v>#NAME?</v>
      </c>
      <c r="D3" t="e">
        <f>_XLL.XPGETDIMLABEL(1,2,"XPQUERYDOC_0")</f>
        <v>#NAME?</v>
      </c>
      <c r="E3" t="e">
        <f>_XLL.XPGETDIMLABEL(1,3,"XPQUERYDOC_0")</f>
        <v>#NAME?</v>
      </c>
      <c r="F3" t="e">
        <f>_XLL.XPGETDIMLABEL(1,4,"XPQUERYDOC_0")</f>
        <v>#NAME?</v>
      </c>
      <c r="G3" t="e">
        <f>_XLL.XPGETDIMLABEL(1,5,"XPQUERYDOC_0")</f>
        <v>#NAME?</v>
      </c>
      <c r="H3" t="e">
        <f>_XLL.XPGETDIMLABEL(1,6,"XPQUERYDOC_0")</f>
        <v>#NAME?</v>
      </c>
      <c r="I3" t="e">
        <f>_XLL.XPGETDIMLABEL(1,7,"XPQUERYDOC_0")</f>
        <v>#NAME?</v>
      </c>
      <c r="J3" t="e">
        <f>_XLL.XPGETDIMLABEL(1,8,"XPQUERYDOC_0")</f>
        <v>#NAME?</v>
      </c>
      <c r="K3" t="e">
        <f>_XLL.XPGETDIMLABEL(1,9,"XPQUERYDOC_0")</f>
        <v>#NAME?</v>
      </c>
    </row>
    <row r="4" spans="2:11" ht="12.75">
      <c r="B4" t="e">
        <f>_XLL.XPGETDIMLABEL(0,0,"XPQUERYDOC_0")</f>
        <v>#NAME?</v>
      </c>
      <c r="C4" t="e">
        <f>_XLL.XPGETDIMLABEL(0,0,"XPQUERYDOC_0")</f>
        <v>#NAME?</v>
      </c>
      <c r="D4" t="e">
        <f>_XLL.XPGETDIMLABEL(0,0,"XPQUERYDOC_0")</f>
        <v>#NAME?</v>
      </c>
      <c r="E4" t="e">
        <f>_XLL.XPGETDIMLABEL(0,0,"XPQUERYDOC_0")</f>
        <v>#NAME?</v>
      </c>
      <c r="F4" t="e">
        <f>_XLL.XPGETDIMLABEL(0,0,"XPQUERYDOC_0")</f>
        <v>#NAME?</v>
      </c>
      <c r="G4" t="e">
        <f>_XLL.XPGETDIMLABEL(0,0,"XPQUERYDOC_0")</f>
        <v>#NAME?</v>
      </c>
      <c r="H4" t="e">
        <f>_XLL.XPGETDIMLABEL(0,0,"XPQUERYDOC_0")</f>
        <v>#NAME?</v>
      </c>
      <c r="I4" t="e">
        <f>_XLL.XPGETDIMLABEL(0,0,"XPQUERYDOC_0")</f>
        <v>#NAME?</v>
      </c>
      <c r="J4" t="e">
        <f>_XLL.XPGETDIMLABEL(0,0,"XPQUERYDOC_0")</f>
        <v>#NAME?</v>
      </c>
      <c r="K4" t="e">
        <f>_XLL.XPGETDIMLABEL(0,0,"XPQUERYDOC_0")</f>
        <v>#NAME?</v>
      </c>
    </row>
    <row r="5" spans="1:11" ht="12.75">
      <c r="A5" t="e">
        <f>_XLL.XPGETDIMLABEL(2,0,"XPQUERYDOC_0")</f>
        <v>#NAME?</v>
      </c>
      <c r="B5" t="e">
        <f>_XLL.XPGETDATACELL(((XPQUERYDOC_0!$A5-3)*10)+(XPQUERYDOC_0!B$1-0),"XPQUERYDOC_0")</f>
        <v>#NAME?</v>
      </c>
      <c r="C5" t="e">
        <f>_XLL.XPGETDATACELL(((XPQUERYDOC_0!$A5-3)*10)+(XPQUERYDOC_0!C$1-0),"XPQUERYDOC_0")</f>
        <v>#NAME?</v>
      </c>
      <c r="D5" t="e">
        <f>_XLL.XPGETDATACELL(((XPQUERYDOC_0!$A5-3)*10)+(XPQUERYDOC_0!D$1-0),"XPQUERYDOC_0")</f>
        <v>#NAME?</v>
      </c>
      <c r="E5" t="e">
        <f>_XLL.XPGETDATACELL(((XPQUERYDOC_0!$A5-3)*10)+(XPQUERYDOC_0!E$1-0),"XPQUERYDOC_0")</f>
        <v>#NAME?</v>
      </c>
      <c r="F5" t="e">
        <f>_XLL.XPGETDATACELL(((XPQUERYDOC_0!$A5-3)*10)+(XPQUERYDOC_0!F$1-0),"XPQUERYDOC_0")</f>
        <v>#NAME?</v>
      </c>
      <c r="G5" t="e">
        <f>_XLL.XPGETDATACELL(((XPQUERYDOC_0!$A5-3)*10)+(XPQUERYDOC_0!G$1-0),"XPQUERYDOC_0")</f>
        <v>#NAME?</v>
      </c>
      <c r="H5" t="e">
        <f>_XLL.XPGETDATACELL(((XPQUERYDOC_0!$A5-3)*10)+(XPQUERYDOC_0!H$1-0),"XPQUERYDOC_0")</f>
        <v>#NAME?</v>
      </c>
      <c r="I5" t="e">
        <f>_XLL.XPGETDATACELL(((XPQUERYDOC_0!$A5-3)*10)+(XPQUERYDOC_0!I$1-0),"XPQUERYDOC_0")</f>
        <v>#NAME?</v>
      </c>
      <c r="J5" t="e">
        <f>_XLL.XPGETDATACELL(((XPQUERYDOC_0!$A5-3)*10)+(XPQUERYDOC_0!J$1-0),"XPQUERYDOC_0")</f>
        <v>#NAME?</v>
      </c>
      <c r="K5" t="e">
        <f>_XLL.XPGETDATACELL(((XPQUERYDOC_0!$A5-3)*10)+(XPQUERYDOC_0!K$1-0),"XPQUERYDOC_0")</f>
        <v>#NAME?</v>
      </c>
    </row>
    <row r="6" spans="1:11" ht="12.75">
      <c r="A6" t="e">
        <f>_XLL.XPGETDIMLABEL(2,1,"XPQUERYDOC_0")</f>
        <v>#NAME?</v>
      </c>
      <c r="B6" t="e">
        <f>_XLL.XPGETDATACELL(((XPQUERYDOC_0!$A6-3)*10)+(XPQUERYDOC_0!B$1-0),"XPQUERYDOC_0")</f>
        <v>#NAME?</v>
      </c>
      <c r="C6" t="e">
        <f>_XLL.XPGETDATACELL(((XPQUERYDOC_0!$A6-3)*10)+(XPQUERYDOC_0!C$1-0),"XPQUERYDOC_0")</f>
        <v>#NAME?</v>
      </c>
      <c r="D6" t="e">
        <f>_XLL.XPGETDATACELL(((XPQUERYDOC_0!$A6-3)*10)+(XPQUERYDOC_0!D$1-0),"XPQUERYDOC_0")</f>
        <v>#NAME?</v>
      </c>
      <c r="E6" t="e">
        <f>_XLL.XPGETDATACELL(((XPQUERYDOC_0!$A6-3)*10)+(XPQUERYDOC_0!E$1-0),"XPQUERYDOC_0")</f>
        <v>#NAME?</v>
      </c>
      <c r="F6" t="e">
        <f>_XLL.XPGETDATACELL(((XPQUERYDOC_0!$A6-3)*10)+(XPQUERYDOC_0!F$1-0),"XPQUERYDOC_0")</f>
        <v>#NAME?</v>
      </c>
      <c r="G6" t="e">
        <f>_XLL.XPGETDATACELL(((XPQUERYDOC_0!$A6-3)*10)+(XPQUERYDOC_0!G$1-0),"XPQUERYDOC_0")</f>
        <v>#NAME?</v>
      </c>
      <c r="H6" t="e">
        <f>_XLL.XPGETDATACELL(((XPQUERYDOC_0!$A6-3)*10)+(XPQUERYDOC_0!H$1-0),"XPQUERYDOC_0")</f>
        <v>#NAME?</v>
      </c>
      <c r="I6" t="e">
        <f>_XLL.XPGETDATACELL(((XPQUERYDOC_0!$A6-3)*10)+(XPQUERYDOC_0!I$1-0),"XPQUERYDOC_0")</f>
        <v>#NAME?</v>
      </c>
      <c r="J6" t="e">
        <f>_XLL.XPGETDATACELL(((XPQUERYDOC_0!$A6-3)*10)+(XPQUERYDOC_0!J$1-0),"XPQUERYDOC_0")</f>
        <v>#NAME?</v>
      </c>
      <c r="K6" t="e">
        <f>_XLL.XPGETDATACELL(((XPQUERYDOC_0!$A6-3)*10)+(XPQUERYDOC_0!K$1-0),"XPQUERYDOC_0")</f>
        <v>#NAME?</v>
      </c>
    </row>
    <row r="7" spans="1:11" ht="12.75">
      <c r="A7" t="e">
        <f>_XLL.XPGETDIMLABEL(2,2,"XPQUERYDOC_0")</f>
        <v>#NAME?</v>
      </c>
      <c r="B7" t="e">
        <f>_XLL.XPGETDATACELL(((XPQUERYDOC_0!$A7-3)*10)+(XPQUERYDOC_0!B$1-0),"XPQUERYDOC_0")</f>
        <v>#NAME?</v>
      </c>
      <c r="C7" t="e">
        <f>_XLL.XPGETDATACELL(((XPQUERYDOC_0!$A7-3)*10)+(XPQUERYDOC_0!C$1-0),"XPQUERYDOC_0")</f>
        <v>#NAME?</v>
      </c>
      <c r="D7" t="e">
        <f>_XLL.XPGETDATACELL(((XPQUERYDOC_0!$A7-3)*10)+(XPQUERYDOC_0!D$1-0),"XPQUERYDOC_0")</f>
        <v>#NAME?</v>
      </c>
      <c r="E7" t="e">
        <f>_XLL.XPGETDATACELL(((XPQUERYDOC_0!$A7-3)*10)+(XPQUERYDOC_0!E$1-0),"XPQUERYDOC_0")</f>
        <v>#NAME?</v>
      </c>
      <c r="F7" t="e">
        <f>_XLL.XPGETDATACELL(((XPQUERYDOC_0!$A7-3)*10)+(XPQUERYDOC_0!F$1-0),"XPQUERYDOC_0")</f>
        <v>#NAME?</v>
      </c>
      <c r="G7" t="e">
        <f>_XLL.XPGETDATACELL(((XPQUERYDOC_0!$A7-3)*10)+(XPQUERYDOC_0!G$1-0),"XPQUERYDOC_0")</f>
        <v>#NAME?</v>
      </c>
      <c r="H7" t="e">
        <f>_XLL.XPGETDATACELL(((XPQUERYDOC_0!$A7-3)*10)+(XPQUERYDOC_0!H$1-0),"XPQUERYDOC_0")</f>
        <v>#NAME?</v>
      </c>
      <c r="I7" t="e">
        <f>_XLL.XPGETDATACELL(((XPQUERYDOC_0!$A7-3)*10)+(XPQUERYDOC_0!I$1-0),"XPQUERYDOC_0")</f>
        <v>#NAME?</v>
      </c>
      <c r="J7" t="e">
        <f>_XLL.XPGETDATACELL(((XPQUERYDOC_0!$A7-3)*10)+(XPQUERYDOC_0!J$1-0),"XPQUERYDOC_0")</f>
        <v>#NAME?</v>
      </c>
      <c r="K7" t="e">
        <f>_XLL.XPGETDATACELL(((XPQUERYDOC_0!$A7-3)*10)+(XPQUERYDOC_0!K$1-0),"XPQUERYDOC_0")</f>
        <v>#NAME?</v>
      </c>
    </row>
    <row r="8" spans="1:11" ht="12.75">
      <c r="A8" t="e">
        <f>_XLL.XPGETDIMLABEL(2,3,"XPQUERYDOC_0")</f>
        <v>#NAME?</v>
      </c>
      <c r="B8" t="e">
        <f>_XLL.XPGETDATACELL(((XPQUERYDOC_0!$A8-3)*10)+(XPQUERYDOC_0!B$1-0),"XPQUERYDOC_0")</f>
        <v>#NAME?</v>
      </c>
      <c r="C8" t="e">
        <f>_XLL.XPGETDATACELL(((XPQUERYDOC_0!$A8-3)*10)+(XPQUERYDOC_0!C$1-0),"XPQUERYDOC_0")</f>
        <v>#NAME?</v>
      </c>
      <c r="D8" t="e">
        <f>_XLL.XPGETDATACELL(((XPQUERYDOC_0!$A8-3)*10)+(XPQUERYDOC_0!D$1-0),"XPQUERYDOC_0")</f>
        <v>#NAME?</v>
      </c>
      <c r="E8" t="e">
        <f>_XLL.XPGETDATACELL(((XPQUERYDOC_0!$A8-3)*10)+(XPQUERYDOC_0!E$1-0),"XPQUERYDOC_0")</f>
        <v>#NAME?</v>
      </c>
      <c r="F8" t="e">
        <f>_XLL.XPGETDATACELL(((XPQUERYDOC_0!$A8-3)*10)+(XPQUERYDOC_0!F$1-0),"XPQUERYDOC_0")</f>
        <v>#NAME?</v>
      </c>
      <c r="G8" t="e">
        <f>_XLL.XPGETDATACELL(((XPQUERYDOC_0!$A8-3)*10)+(XPQUERYDOC_0!G$1-0),"XPQUERYDOC_0")</f>
        <v>#NAME?</v>
      </c>
      <c r="H8" t="e">
        <f>_XLL.XPGETDATACELL(((XPQUERYDOC_0!$A8-3)*10)+(XPQUERYDOC_0!H$1-0),"XPQUERYDOC_0")</f>
        <v>#NAME?</v>
      </c>
      <c r="I8" t="e">
        <f>_XLL.XPGETDATACELL(((XPQUERYDOC_0!$A8-3)*10)+(XPQUERYDOC_0!I$1-0),"XPQUERYDOC_0")</f>
        <v>#NAME?</v>
      </c>
      <c r="J8" t="e">
        <f>_XLL.XPGETDATACELL(((XPQUERYDOC_0!$A8-3)*10)+(XPQUERYDOC_0!J$1-0),"XPQUERYDOC_0")</f>
        <v>#NAME?</v>
      </c>
      <c r="K8" t="e">
        <f>_XLL.XPGETDATACELL(((XPQUERYDOC_0!$A8-3)*10)+(XPQUERYDOC_0!K$1-0),"XPQUERYDOC_0")</f>
        <v>#NAME?</v>
      </c>
    </row>
  </sheetData>
  <printOptions/>
  <pageMargins left="0.75" right="0.75" top="1" bottom="1" header="0" footer="0"/>
  <pageSetup orientation="portrait" paperSize="9"/>
</worksheet>
</file>

<file path=xl/worksheets/sheet19.xml><?xml version="1.0" encoding="utf-8"?>
<worksheet xmlns="http://schemas.openxmlformats.org/spreadsheetml/2006/main" xmlns:r="http://schemas.openxmlformats.org/officeDocument/2006/relationships">
  <sheetPr codeName="Hoja17">
    <pageSetUpPr fitToPage="1"/>
  </sheetPr>
  <dimension ref="A1:O76"/>
  <sheetViews>
    <sheetView showGridLines="0" view="pageBreakPreview" zoomScale="75" zoomScaleNormal="75" zoomScaleSheetLayoutView="75" workbookViewId="0" topLeftCell="A1">
      <selection activeCell="A1" sqref="A1:M1"/>
    </sheetView>
  </sheetViews>
  <sheetFormatPr defaultColWidth="11.421875" defaultRowHeight="12.75" customHeight="1"/>
  <cols>
    <col min="1" max="1" width="32.8515625" style="131" customWidth="1"/>
    <col min="2" max="12" width="12.7109375" style="131" customWidth="1"/>
    <col min="13" max="13" width="12.8515625" style="131" customWidth="1"/>
    <col min="14" max="15" width="19.421875" style="131" hidden="1" customWidth="1"/>
    <col min="16" max="16384" width="11.421875" style="131" customWidth="1"/>
  </cols>
  <sheetData>
    <row r="1" spans="1:13" ht="12.75" customHeight="1">
      <c r="A1" s="673" t="s">
        <v>115</v>
      </c>
      <c r="B1" s="673"/>
      <c r="C1" s="673"/>
      <c r="D1" s="673"/>
      <c r="E1" s="673"/>
      <c r="F1" s="673"/>
      <c r="G1" s="673"/>
      <c r="H1" s="673"/>
      <c r="I1" s="673"/>
      <c r="J1" s="673"/>
      <c r="K1" s="673"/>
      <c r="L1" s="673"/>
      <c r="M1" s="673"/>
    </row>
    <row r="2" spans="1:13" ht="12.75" customHeight="1">
      <c r="A2" s="150"/>
      <c r="B2" s="150"/>
      <c r="C2" s="150"/>
      <c r="D2" s="150"/>
      <c r="E2" s="150"/>
      <c r="F2" s="150"/>
      <c r="G2" s="150"/>
      <c r="H2" s="150"/>
      <c r="I2" s="150"/>
      <c r="J2" s="150"/>
      <c r="K2" s="150"/>
      <c r="L2" s="150"/>
      <c r="M2" s="150"/>
    </row>
    <row r="3" spans="1:13" ht="12.75" customHeight="1" thickBot="1">
      <c r="A3" s="150"/>
      <c r="B3" s="150"/>
      <c r="C3" s="150"/>
      <c r="D3" s="150"/>
      <c r="E3" s="150"/>
      <c r="F3" s="150"/>
      <c r="G3" s="150"/>
      <c r="H3" s="150"/>
      <c r="I3" s="150"/>
      <c r="J3" s="150"/>
      <c r="K3" s="150"/>
      <c r="L3" s="150"/>
      <c r="M3" s="150"/>
    </row>
    <row r="4" spans="1:13" ht="32.25" customHeight="1" thickBot="1">
      <c r="A4" s="151" t="s">
        <v>334</v>
      </c>
      <c r="B4" s="459">
        <f>IF(Carátula!E8="","",Carátula!E8)</f>
      </c>
      <c r="C4" s="489"/>
      <c r="D4" s="489"/>
      <c r="E4" s="460"/>
      <c r="F4" s="147"/>
      <c r="G4" s="669" t="s">
        <v>275</v>
      </c>
      <c r="H4" s="670"/>
      <c r="I4" s="670"/>
      <c r="J4" s="671"/>
      <c r="K4" s="670" t="s">
        <v>16</v>
      </c>
      <c r="L4" s="670"/>
      <c r="M4" s="671"/>
    </row>
    <row r="5" spans="1:13" ht="43.5" customHeight="1" thickBot="1">
      <c r="A5" s="148" t="s">
        <v>116</v>
      </c>
      <c r="B5" s="652">
        <f>IF(Carátula!E9="","",Carátula!E9)</f>
      </c>
      <c r="C5" s="653"/>
      <c r="D5" s="653"/>
      <c r="E5" s="654"/>
      <c r="F5" s="147"/>
      <c r="G5" s="564"/>
      <c r="H5" s="567"/>
      <c r="I5" s="567"/>
      <c r="J5" s="665"/>
      <c r="K5" s="674">
        <f>IF(Carátula!E17="","",Carátula!E17)</f>
      </c>
      <c r="L5" s="675"/>
      <c r="M5" s="676"/>
    </row>
    <row r="6" spans="1:13" ht="15" customHeight="1" thickBot="1">
      <c r="A6" s="148"/>
      <c r="B6" s="652"/>
      <c r="C6" s="653"/>
      <c r="D6" s="653"/>
      <c r="E6" s="654"/>
      <c r="F6" s="147"/>
      <c r="G6" s="669" t="s">
        <v>17</v>
      </c>
      <c r="H6" s="670"/>
      <c r="I6" s="670"/>
      <c r="J6" s="671"/>
      <c r="K6" s="669" t="s">
        <v>18</v>
      </c>
      <c r="L6" s="670"/>
      <c r="M6" s="671"/>
    </row>
    <row r="7" spans="1:13" ht="21.75" customHeight="1" thickBot="1">
      <c r="A7" s="153" t="s">
        <v>1</v>
      </c>
      <c r="B7" s="459">
        <f>IF(Carátula!E10="","",Carátula!E10)</f>
      </c>
      <c r="C7" s="489"/>
      <c r="D7" s="489"/>
      <c r="E7" s="460"/>
      <c r="F7" s="147"/>
      <c r="G7" s="564">
        <f>IF(Carátula!E15="","",Carátula!E15)</f>
      </c>
      <c r="H7" s="567"/>
      <c r="I7" s="567"/>
      <c r="J7" s="665"/>
      <c r="K7" s="667">
        <f>IF(Carátula!E16="","",Carátula!E16)</f>
      </c>
      <c r="L7" s="567"/>
      <c r="M7" s="565"/>
    </row>
    <row r="8" spans="1:13" ht="21.75" customHeight="1" thickBot="1">
      <c r="A8" s="152" t="s">
        <v>3</v>
      </c>
      <c r="B8" s="473">
        <f>IF(Carátula!E12="","",Carátula!E12)</f>
      </c>
      <c r="C8" s="492"/>
      <c r="D8" s="492"/>
      <c r="E8" s="474"/>
      <c r="F8" s="147"/>
      <c r="G8" s="471"/>
      <c r="H8" s="568"/>
      <c r="I8" s="568"/>
      <c r="J8" s="666"/>
      <c r="K8" s="668"/>
      <c r="L8" s="568"/>
      <c r="M8" s="472"/>
    </row>
    <row r="9" spans="1:13" ht="19.5" customHeight="1">
      <c r="A9" s="149"/>
      <c r="B9" s="132"/>
      <c r="C9" s="147"/>
      <c r="D9" s="147"/>
      <c r="E9" s="147"/>
      <c r="F9" s="147"/>
      <c r="G9" s="53"/>
      <c r="H9" s="53"/>
      <c r="I9" s="53"/>
      <c r="J9" s="53"/>
      <c r="K9" s="53"/>
      <c r="L9" s="53"/>
      <c r="M9" s="53"/>
    </row>
    <row r="10" spans="1:13" ht="19.5" customHeight="1">
      <c r="A10" s="149"/>
      <c r="B10" s="149"/>
      <c r="C10" s="149"/>
      <c r="D10" s="149"/>
      <c r="E10" s="149"/>
      <c r="F10" s="149"/>
      <c r="G10" s="149"/>
      <c r="H10" s="149"/>
      <c r="I10" s="149"/>
      <c r="J10" s="149"/>
      <c r="K10" s="149"/>
      <c r="L10" s="149"/>
      <c r="M10" s="149"/>
    </row>
    <row r="11" spans="1:13" ht="19.5" customHeight="1">
      <c r="A11" s="147"/>
      <c r="B11" s="663" t="s">
        <v>117</v>
      </c>
      <c r="C11" s="672"/>
      <c r="D11" s="664"/>
      <c r="E11" s="663" t="s">
        <v>118</v>
      </c>
      <c r="F11" s="672"/>
      <c r="G11" s="672"/>
      <c r="H11" s="663" t="s">
        <v>119</v>
      </c>
      <c r="I11" s="664"/>
      <c r="J11" s="672" t="s">
        <v>120</v>
      </c>
      <c r="K11" s="672"/>
      <c r="L11" s="663" t="s">
        <v>112</v>
      </c>
      <c r="M11" s="664"/>
    </row>
    <row r="12" spans="1:13" ht="19.5" customHeight="1">
      <c r="A12" s="147"/>
      <c r="B12" s="133" t="s">
        <v>121</v>
      </c>
      <c r="C12" s="134" t="s">
        <v>122</v>
      </c>
      <c r="D12" s="135" t="s">
        <v>123</v>
      </c>
      <c r="E12" s="136" t="s">
        <v>121</v>
      </c>
      <c r="F12" s="134" t="s">
        <v>122</v>
      </c>
      <c r="G12" s="137" t="s">
        <v>123</v>
      </c>
      <c r="H12" s="133" t="s">
        <v>122</v>
      </c>
      <c r="I12" s="135" t="s">
        <v>123</v>
      </c>
      <c r="J12" s="136" t="s">
        <v>122</v>
      </c>
      <c r="K12" s="137" t="s">
        <v>123</v>
      </c>
      <c r="L12" s="133" t="s">
        <v>122</v>
      </c>
      <c r="M12" s="135" t="s">
        <v>123</v>
      </c>
    </row>
    <row r="13" spans="1:13" ht="19.5" customHeight="1">
      <c r="A13" s="138" t="s">
        <v>124</v>
      </c>
      <c r="B13" s="133" t="s">
        <v>125</v>
      </c>
      <c r="C13" s="134" t="s">
        <v>126</v>
      </c>
      <c r="D13" s="135"/>
      <c r="E13" s="136" t="s">
        <v>125</v>
      </c>
      <c r="F13" s="134" t="s">
        <v>126</v>
      </c>
      <c r="G13" s="137"/>
      <c r="H13" s="133" t="s">
        <v>126</v>
      </c>
      <c r="I13" s="135"/>
      <c r="J13" s="136" t="s">
        <v>126</v>
      </c>
      <c r="K13" s="137"/>
      <c r="L13" s="133" t="s">
        <v>126</v>
      </c>
      <c r="M13" s="135"/>
    </row>
    <row r="14" spans="1:15" ht="19.5" customHeight="1">
      <c r="A14" s="139" t="s">
        <v>303</v>
      </c>
      <c r="B14" s="317"/>
      <c r="C14" s="318"/>
      <c r="D14" s="319"/>
      <c r="E14" s="320"/>
      <c r="F14" s="318"/>
      <c r="G14" s="321"/>
      <c r="H14" s="317"/>
      <c r="I14" s="319"/>
      <c r="J14" s="320"/>
      <c r="K14" s="321"/>
      <c r="L14" s="317"/>
      <c r="M14" s="319"/>
      <c r="N14" s="131">
        <v>1</v>
      </c>
      <c r="O14" s="131">
        <v>1</v>
      </c>
    </row>
    <row r="15" spans="1:15" ht="19.5" customHeight="1">
      <c r="A15" s="140" t="s">
        <v>304</v>
      </c>
      <c r="B15" s="322"/>
      <c r="C15" s="323"/>
      <c r="D15" s="324"/>
      <c r="E15" s="325"/>
      <c r="F15" s="323"/>
      <c r="G15" s="326"/>
      <c r="H15" s="322"/>
      <c r="I15" s="324"/>
      <c r="J15" s="325"/>
      <c r="K15" s="326"/>
      <c r="L15" s="322"/>
      <c r="M15" s="324"/>
      <c r="N15" s="131">
        <v>1</v>
      </c>
      <c r="O15" s="131">
        <v>2</v>
      </c>
    </row>
    <row r="16" spans="1:15" ht="19.5" customHeight="1">
      <c r="A16" s="140" t="s">
        <v>305</v>
      </c>
      <c r="B16" s="322"/>
      <c r="C16" s="323"/>
      <c r="D16" s="324"/>
      <c r="E16" s="325"/>
      <c r="F16" s="323"/>
      <c r="G16" s="326"/>
      <c r="H16" s="322"/>
      <c r="I16" s="324"/>
      <c r="J16" s="325"/>
      <c r="K16" s="326"/>
      <c r="L16" s="322"/>
      <c r="M16" s="324"/>
      <c r="N16" s="131">
        <v>1</v>
      </c>
      <c r="O16" s="131">
        <v>3</v>
      </c>
    </row>
    <row r="17" spans="1:15" ht="19.5" customHeight="1">
      <c r="A17" s="140" t="s">
        <v>127</v>
      </c>
      <c r="B17" s="322"/>
      <c r="C17" s="323"/>
      <c r="D17" s="324"/>
      <c r="E17" s="325"/>
      <c r="F17" s="323"/>
      <c r="G17" s="326"/>
      <c r="H17" s="322"/>
      <c r="I17" s="324"/>
      <c r="J17" s="325"/>
      <c r="K17" s="326"/>
      <c r="L17" s="322"/>
      <c r="M17" s="324"/>
      <c r="N17" s="131">
        <v>1</v>
      </c>
      <c r="O17" s="131">
        <v>4</v>
      </c>
    </row>
    <row r="18" spans="1:15" ht="19.5" customHeight="1">
      <c r="A18" s="140" t="s">
        <v>128</v>
      </c>
      <c r="B18" s="322"/>
      <c r="C18" s="323"/>
      <c r="D18" s="324"/>
      <c r="E18" s="325"/>
      <c r="F18" s="323"/>
      <c r="G18" s="326"/>
      <c r="H18" s="322"/>
      <c r="I18" s="324"/>
      <c r="J18" s="325"/>
      <c r="K18" s="326"/>
      <c r="L18" s="322"/>
      <c r="M18" s="324"/>
      <c r="N18" s="131">
        <v>1</v>
      </c>
      <c r="O18" s="131">
        <v>5</v>
      </c>
    </row>
    <row r="19" spans="1:15" ht="19.5" customHeight="1">
      <c r="A19" s="140" t="s">
        <v>306</v>
      </c>
      <c r="B19" s="322"/>
      <c r="C19" s="323"/>
      <c r="D19" s="324"/>
      <c r="E19" s="325"/>
      <c r="F19" s="323"/>
      <c r="G19" s="326"/>
      <c r="H19" s="322"/>
      <c r="I19" s="324"/>
      <c r="J19" s="325"/>
      <c r="K19" s="326"/>
      <c r="L19" s="322"/>
      <c r="M19" s="324"/>
      <c r="N19" s="131">
        <v>1</v>
      </c>
      <c r="O19" s="131">
        <v>6</v>
      </c>
    </row>
    <row r="20" spans="1:15" ht="19.5" customHeight="1">
      <c r="A20" s="140" t="s">
        <v>307</v>
      </c>
      <c r="B20" s="322"/>
      <c r="C20" s="323"/>
      <c r="D20" s="324"/>
      <c r="E20" s="325"/>
      <c r="F20" s="323"/>
      <c r="G20" s="326"/>
      <c r="H20" s="322"/>
      <c r="I20" s="324"/>
      <c r="J20" s="325"/>
      <c r="K20" s="326"/>
      <c r="L20" s="322"/>
      <c r="M20" s="324"/>
      <c r="N20" s="131">
        <v>1</v>
      </c>
      <c r="O20" s="131">
        <v>7</v>
      </c>
    </row>
    <row r="21" spans="1:15" ht="19.5" customHeight="1">
      <c r="A21" s="140" t="s">
        <v>129</v>
      </c>
      <c r="B21" s="322"/>
      <c r="C21" s="323"/>
      <c r="D21" s="324"/>
      <c r="E21" s="325"/>
      <c r="F21" s="323"/>
      <c r="G21" s="326"/>
      <c r="H21" s="322"/>
      <c r="I21" s="324"/>
      <c r="J21" s="325"/>
      <c r="K21" s="326"/>
      <c r="L21" s="322"/>
      <c r="M21" s="324"/>
      <c r="N21" s="131">
        <v>1</v>
      </c>
      <c r="O21" s="131">
        <v>8</v>
      </c>
    </row>
    <row r="22" spans="1:15" ht="19.5" customHeight="1">
      <c r="A22" s="141" t="s">
        <v>308</v>
      </c>
      <c r="B22" s="327"/>
      <c r="C22" s="328"/>
      <c r="D22" s="329"/>
      <c r="E22" s="330"/>
      <c r="F22" s="328"/>
      <c r="G22" s="331"/>
      <c r="H22" s="327"/>
      <c r="I22" s="329"/>
      <c r="J22" s="330"/>
      <c r="K22" s="331"/>
      <c r="L22" s="327"/>
      <c r="M22" s="329"/>
      <c r="N22" s="131">
        <v>0</v>
      </c>
      <c r="O22" s="131">
        <v>9</v>
      </c>
    </row>
    <row r="23" spans="1:15" ht="19.5" customHeight="1">
      <c r="A23" s="142" t="s">
        <v>130</v>
      </c>
      <c r="B23" s="332"/>
      <c r="C23" s="333"/>
      <c r="D23" s="334"/>
      <c r="E23" s="335"/>
      <c r="F23" s="333"/>
      <c r="G23" s="336"/>
      <c r="H23" s="332"/>
      <c r="I23" s="334"/>
      <c r="J23" s="335"/>
      <c r="K23" s="336"/>
      <c r="L23" s="332"/>
      <c r="M23" s="334"/>
      <c r="N23" s="131">
        <v>2</v>
      </c>
      <c r="O23" s="131">
        <v>10</v>
      </c>
    </row>
    <row r="24" spans="1:15" ht="19.5" customHeight="1">
      <c r="A24" s="140" t="s">
        <v>131</v>
      </c>
      <c r="B24" s="322"/>
      <c r="C24" s="323"/>
      <c r="D24" s="324"/>
      <c r="E24" s="325"/>
      <c r="F24" s="323"/>
      <c r="G24" s="326"/>
      <c r="H24" s="322"/>
      <c r="I24" s="324"/>
      <c r="J24" s="325"/>
      <c r="K24" s="326"/>
      <c r="L24" s="322"/>
      <c r="M24" s="324"/>
      <c r="N24" s="131">
        <v>2</v>
      </c>
      <c r="O24" s="131">
        <v>11</v>
      </c>
    </row>
    <row r="25" spans="1:15" ht="19.5" customHeight="1">
      <c r="A25" s="140" t="s">
        <v>132</v>
      </c>
      <c r="B25" s="322"/>
      <c r="C25" s="323"/>
      <c r="D25" s="324"/>
      <c r="E25" s="325"/>
      <c r="F25" s="323"/>
      <c r="G25" s="326"/>
      <c r="H25" s="322"/>
      <c r="I25" s="324"/>
      <c r="J25" s="325"/>
      <c r="K25" s="326"/>
      <c r="L25" s="322"/>
      <c r="M25" s="324"/>
      <c r="N25" s="131">
        <v>2</v>
      </c>
      <c r="O25" s="131">
        <v>12</v>
      </c>
    </row>
    <row r="26" spans="1:15" ht="19.5" customHeight="1">
      <c r="A26" s="143" t="s">
        <v>309</v>
      </c>
      <c r="B26" s="337"/>
      <c r="C26" s="338"/>
      <c r="D26" s="339"/>
      <c r="E26" s="340"/>
      <c r="F26" s="338"/>
      <c r="G26" s="341"/>
      <c r="H26" s="337"/>
      <c r="I26" s="339"/>
      <c r="J26" s="340"/>
      <c r="K26" s="341"/>
      <c r="L26" s="337"/>
      <c r="M26" s="339"/>
      <c r="N26" s="131">
        <v>0</v>
      </c>
      <c r="O26" s="131">
        <v>13</v>
      </c>
    </row>
    <row r="27" spans="1:15" ht="19.5" customHeight="1">
      <c r="A27" s="144" t="s">
        <v>168</v>
      </c>
      <c r="B27" s="342"/>
      <c r="C27" s="343"/>
      <c r="D27" s="344"/>
      <c r="E27" s="345"/>
      <c r="F27" s="343"/>
      <c r="G27" s="346"/>
      <c r="H27" s="342"/>
      <c r="I27" s="344"/>
      <c r="J27" s="345"/>
      <c r="K27" s="346"/>
      <c r="L27" s="342"/>
      <c r="M27" s="344"/>
      <c r="N27" s="131">
        <v>3</v>
      </c>
      <c r="O27" s="131">
        <v>14</v>
      </c>
    </row>
    <row r="28" spans="1:15" ht="19.5" customHeight="1">
      <c r="A28" s="138" t="s">
        <v>169</v>
      </c>
      <c r="B28" s="347"/>
      <c r="C28" s="348"/>
      <c r="D28" s="349"/>
      <c r="E28" s="350"/>
      <c r="F28" s="348"/>
      <c r="G28" s="351"/>
      <c r="H28" s="347"/>
      <c r="I28" s="349"/>
      <c r="J28" s="350"/>
      <c r="K28" s="351"/>
      <c r="L28" s="347"/>
      <c r="M28" s="349"/>
      <c r="N28" s="131">
        <v>4</v>
      </c>
      <c r="O28" s="131">
        <v>15</v>
      </c>
    </row>
    <row r="29" spans="1:15" ht="19.5" customHeight="1">
      <c r="A29" s="138" t="s">
        <v>170</v>
      </c>
      <c r="B29" s="347"/>
      <c r="C29" s="348"/>
      <c r="D29" s="349"/>
      <c r="E29" s="350"/>
      <c r="F29" s="348"/>
      <c r="G29" s="351"/>
      <c r="H29" s="347"/>
      <c r="I29" s="349"/>
      <c r="J29" s="350"/>
      <c r="K29" s="351"/>
      <c r="L29" s="347"/>
      <c r="M29" s="349"/>
      <c r="N29" s="131">
        <v>5</v>
      </c>
      <c r="O29" s="131">
        <v>16</v>
      </c>
    </row>
    <row r="30" spans="1:15" ht="19.5" customHeight="1">
      <c r="A30" s="139" t="s">
        <v>133</v>
      </c>
      <c r="B30" s="317"/>
      <c r="C30" s="318"/>
      <c r="D30" s="319"/>
      <c r="E30" s="320"/>
      <c r="F30" s="318"/>
      <c r="G30" s="321"/>
      <c r="H30" s="317"/>
      <c r="I30" s="319"/>
      <c r="J30" s="320"/>
      <c r="K30" s="321"/>
      <c r="L30" s="317"/>
      <c r="M30" s="319"/>
      <c r="N30" s="131">
        <v>6</v>
      </c>
      <c r="O30" s="131">
        <v>17</v>
      </c>
    </row>
    <row r="31" spans="1:15" ht="19.5" customHeight="1">
      <c r="A31" s="140" t="s">
        <v>134</v>
      </c>
      <c r="B31" s="322"/>
      <c r="C31" s="323"/>
      <c r="D31" s="324"/>
      <c r="E31" s="325"/>
      <c r="F31" s="323"/>
      <c r="G31" s="326"/>
      <c r="H31" s="322"/>
      <c r="I31" s="324"/>
      <c r="J31" s="325"/>
      <c r="K31" s="326"/>
      <c r="L31" s="322"/>
      <c r="M31" s="324"/>
      <c r="N31" s="131">
        <v>6</v>
      </c>
      <c r="O31" s="131">
        <v>18</v>
      </c>
    </row>
    <row r="32" spans="1:15" ht="19.5" customHeight="1">
      <c r="A32" s="140" t="s">
        <v>135</v>
      </c>
      <c r="B32" s="322"/>
      <c r="C32" s="323"/>
      <c r="D32" s="324"/>
      <c r="E32" s="325"/>
      <c r="F32" s="323"/>
      <c r="G32" s="326"/>
      <c r="H32" s="322"/>
      <c r="I32" s="324"/>
      <c r="J32" s="325"/>
      <c r="K32" s="326"/>
      <c r="L32" s="322"/>
      <c r="M32" s="324"/>
      <c r="N32" s="131">
        <v>6</v>
      </c>
      <c r="O32" s="131">
        <v>19</v>
      </c>
    </row>
    <row r="33" spans="1:15" ht="19.5" customHeight="1">
      <c r="A33" s="140" t="s">
        <v>136</v>
      </c>
      <c r="B33" s="322"/>
      <c r="C33" s="323"/>
      <c r="D33" s="324"/>
      <c r="E33" s="325"/>
      <c r="F33" s="323"/>
      <c r="G33" s="326"/>
      <c r="H33" s="322"/>
      <c r="I33" s="324"/>
      <c r="J33" s="325"/>
      <c r="K33" s="326"/>
      <c r="L33" s="322"/>
      <c r="M33" s="324"/>
      <c r="N33" s="131">
        <v>6</v>
      </c>
      <c r="O33" s="131">
        <v>20</v>
      </c>
    </row>
    <row r="34" spans="1:15" ht="19.5" customHeight="1">
      <c r="A34" s="140" t="s">
        <v>137</v>
      </c>
      <c r="B34" s="322"/>
      <c r="C34" s="323"/>
      <c r="D34" s="324"/>
      <c r="E34" s="325"/>
      <c r="F34" s="323"/>
      <c r="G34" s="326"/>
      <c r="H34" s="322"/>
      <c r="I34" s="324"/>
      <c r="J34" s="325"/>
      <c r="K34" s="326"/>
      <c r="L34" s="322"/>
      <c r="M34" s="324"/>
      <c r="N34" s="131">
        <v>6</v>
      </c>
      <c r="O34" s="131">
        <v>21</v>
      </c>
    </row>
    <row r="35" spans="1:15" ht="19.5" customHeight="1">
      <c r="A35" s="141" t="s">
        <v>138</v>
      </c>
      <c r="B35" s="337"/>
      <c r="C35" s="338"/>
      <c r="D35" s="339"/>
      <c r="E35" s="340"/>
      <c r="F35" s="338"/>
      <c r="G35" s="341"/>
      <c r="H35" s="337"/>
      <c r="I35" s="339"/>
      <c r="J35" s="340"/>
      <c r="K35" s="341"/>
      <c r="L35" s="337"/>
      <c r="M35" s="339"/>
      <c r="N35" s="131">
        <v>0</v>
      </c>
      <c r="O35" s="131">
        <v>22</v>
      </c>
    </row>
    <row r="36" spans="1:15" ht="19.5" customHeight="1">
      <c r="A36" s="142" t="s">
        <v>310</v>
      </c>
      <c r="B36" s="332"/>
      <c r="C36" s="333"/>
      <c r="D36" s="334"/>
      <c r="E36" s="335"/>
      <c r="F36" s="333"/>
      <c r="G36" s="336"/>
      <c r="H36" s="332"/>
      <c r="I36" s="334"/>
      <c r="J36" s="335"/>
      <c r="K36" s="336"/>
      <c r="L36" s="332"/>
      <c r="M36" s="334"/>
      <c r="N36" s="131">
        <v>7</v>
      </c>
      <c r="O36" s="131">
        <v>23</v>
      </c>
    </row>
    <row r="37" spans="1:15" ht="19.5" customHeight="1">
      <c r="A37" s="140" t="s">
        <v>139</v>
      </c>
      <c r="B37" s="322"/>
      <c r="C37" s="323"/>
      <c r="D37" s="324"/>
      <c r="E37" s="325"/>
      <c r="F37" s="323"/>
      <c r="G37" s="326"/>
      <c r="H37" s="322"/>
      <c r="I37" s="324"/>
      <c r="J37" s="325"/>
      <c r="K37" s="326"/>
      <c r="L37" s="322"/>
      <c r="M37" s="324"/>
      <c r="N37" s="131">
        <v>7</v>
      </c>
      <c r="O37" s="131">
        <v>24</v>
      </c>
    </row>
    <row r="38" spans="1:15" ht="19.5" customHeight="1">
      <c r="A38" s="140" t="s">
        <v>311</v>
      </c>
      <c r="B38" s="322"/>
      <c r="C38" s="323"/>
      <c r="D38" s="324"/>
      <c r="E38" s="325"/>
      <c r="F38" s="323"/>
      <c r="G38" s="326"/>
      <c r="H38" s="322"/>
      <c r="I38" s="324"/>
      <c r="J38" s="325"/>
      <c r="K38" s="326"/>
      <c r="L38" s="322"/>
      <c r="M38" s="324"/>
      <c r="N38" s="131">
        <v>7</v>
      </c>
      <c r="O38" s="131">
        <v>25</v>
      </c>
    </row>
    <row r="39" spans="1:15" ht="19.5" customHeight="1">
      <c r="A39" s="140" t="s">
        <v>140</v>
      </c>
      <c r="B39" s="322"/>
      <c r="C39" s="323"/>
      <c r="D39" s="324"/>
      <c r="E39" s="325"/>
      <c r="F39" s="323"/>
      <c r="G39" s="326"/>
      <c r="H39" s="322"/>
      <c r="I39" s="324"/>
      <c r="J39" s="325"/>
      <c r="K39" s="326"/>
      <c r="L39" s="322"/>
      <c r="M39" s="324"/>
      <c r="N39" s="131">
        <v>7</v>
      </c>
      <c r="O39" s="131">
        <v>26</v>
      </c>
    </row>
    <row r="40" spans="1:15" ht="19.5" customHeight="1">
      <c r="A40" s="140" t="s">
        <v>141</v>
      </c>
      <c r="B40" s="322"/>
      <c r="C40" s="323"/>
      <c r="D40" s="324"/>
      <c r="E40" s="325"/>
      <c r="F40" s="323"/>
      <c r="G40" s="326"/>
      <c r="H40" s="322"/>
      <c r="I40" s="324"/>
      <c r="J40" s="325"/>
      <c r="K40" s="326"/>
      <c r="L40" s="322"/>
      <c r="M40" s="324"/>
      <c r="N40" s="131">
        <v>7</v>
      </c>
      <c r="O40" s="131">
        <v>27</v>
      </c>
    </row>
    <row r="41" spans="1:15" ht="19.5" customHeight="1">
      <c r="A41" s="140" t="s">
        <v>142</v>
      </c>
      <c r="B41" s="322"/>
      <c r="C41" s="323"/>
      <c r="D41" s="324"/>
      <c r="E41" s="325"/>
      <c r="F41" s="323"/>
      <c r="G41" s="326"/>
      <c r="H41" s="322"/>
      <c r="I41" s="324"/>
      <c r="J41" s="325"/>
      <c r="K41" s="326"/>
      <c r="L41" s="322"/>
      <c r="M41" s="324"/>
      <c r="N41" s="131">
        <v>7</v>
      </c>
      <c r="O41" s="131">
        <v>28</v>
      </c>
    </row>
    <row r="42" spans="1:15" ht="19.5" customHeight="1">
      <c r="A42" s="140" t="s">
        <v>143</v>
      </c>
      <c r="B42" s="322"/>
      <c r="C42" s="323"/>
      <c r="D42" s="324"/>
      <c r="E42" s="325"/>
      <c r="F42" s="323"/>
      <c r="G42" s="326"/>
      <c r="H42" s="322"/>
      <c r="I42" s="324"/>
      <c r="J42" s="325"/>
      <c r="K42" s="326"/>
      <c r="L42" s="322"/>
      <c r="M42" s="324"/>
      <c r="N42" s="131">
        <v>7</v>
      </c>
      <c r="O42" s="131">
        <v>29</v>
      </c>
    </row>
    <row r="43" spans="1:15" ht="19.5" customHeight="1">
      <c r="A43" s="140" t="s">
        <v>144</v>
      </c>
      <c r="B43" s="322"/>
      <c r="C43" s="323"/>
      <c r="D43" s="324"/>
      <c r="E43" s="325"/>
      <c r="F43" s="323"/>
      <c r="G43" s="326"/>
      <c r="H43" s="322"/>
      <c r="I43" s="324"/>
      <c r="J43" s="325"/>
      <c r="K43" s="326"/>
      <c r="L43" s="322"/>
      <c r="M43" s="324"/>
      <c r="N43" s="131">
        <v>7</v>
      </c>
      <c r="O43" s="131">
        <v>30</v>
      </c>
    </row>
    <row r="44" spans="1:15" ht="19.5" customHeight="1">
      <c r="A44" s="140" t="s">
        <v>145</v>
      </c>
      <c r="B44" s="322"/>
      <c r="C44" s="323"/>
      <c r="D44" s="324"/>
      <c r="E44" s="325"/>
      <c r="F44" s="323"/>
      <c r="G44" s="326"/>
      <c r="H44" s="322"/>
      <c r="I44" s="324"/>
      <c r="J44" s="325"/>
      <c r="K44" s="326"/>
      <c r="L44" s="322"/>
      <c r="M44" s="324"/>
      <c r="N44" s="131">
        <v>7</v>
      </c>
      <c r="O44" s="131">
        <v>31</v>
      </c>
    </row>
    <row r="45" spans="1:15" ht="19.5" customHeight="1">
      <c r="A45" s="143" t="s">
        <v>312</v>
      </c>
      <c r="B45" s="337"/>
      <c r="C45" s="338"/>
      <c r="D45" s="339"/>
      <c r="E45" s="340"/>
      <c r="F45" s="338"/>
      <c r="G45" s="341"/>
      <c r="H45" s="337"/>
      <c r="I45" s="339"/>
      <c r="J45" s="340"/>
      <c r="K45" s="341"/>
      <c r="L45" s="337"/>
      <c r="M45" s="339"/>
      <c r="N45" s="131">
        <v>0</v>
      </c>
      <c r="O45" s="131">
        <v>32</v>
      </c>
    </row>
    <row r="46" spans="1:15" ht="19.5" customHeight="1">
      <c r="A46" s="139" t="s">
        <v>146</v>
      </c>
      <c r="B46" s="317"/>
      <c r="C46" s="318"/>
      <c r="D46" s="319"/>
      <c r="E46" s="320"/>
      <c r="F46" s="318"/>
      <c r="G46" s="321"/>
      <c r="H46" s="317"/>
      <c r="I46" s="319"/>
      <c r="J46" s="320"/>
      <c r="K46" s="321"/>
      <c r="L46" s="317"/>
      <c r="M46" s="319"/>
      <c r="N46" s="131">
        <v>8</v>
      </c>
      <c r="O46" s="131">
        <v>33</v>
      </c>
    </row>
    <row r="47" spans="1:15" ht="19.5" customHeight="1">
      <c r="A47" s="140" t="s">
        <v>147</v>
      </c>
      <c r="B47" s="322"/>
      <c r="C47" s="323"/>
      <c r="D47" s="324"/>
      <c r="E47" s="325"/>
      <c r="F47" s="323"/>
      <c r="G47" s="326"/>
      <c r="H47" s="322"/>
      <c r="I47" s="324"/>
      <c r="J47" s="325"/>
      <c r="K47" s="326"/>
      <c r="L47" s="322"/>
      <c r="M47" s="324"/>
      <c r="N47" s="131">
        <v>8</v>
      </c>
      <c r="O47" s="131">
        <v>34</v>
      </c>
    </row>
    <row r="48" spans="1:15" ht="19.5" customHeight="1">
      <c r="A48" s="140" t="s">
        <v>313</v>
      </c>
      <c r="B48" s="322"/>
      <c r="C48" s="323"/>
      <c r="D48" s="324"/>
      <c r="E48" s="325"/>
      <c r="F48" s="323"/>
      <c r="G48" s="326"/>
      <c r="H48" s="322"/>
      <c r="I48" s="324"/>
      <c r="J48" s="325"/>
      <c r="K48" s="326"/>
      <c r="L48" s="322"/>
      <c r="M48" s="324"/>
      <c r="N48" s="131">
        <v>8</v>
      </c>
      <c r="O48" s="131">
        <v>35</v>
      </c>
    </row>
    <row r="49" spans="1:15" ht="19.5" customHeight="1">
      <c r="A49" s="140" t="s">
        <v>148</v>
      </c>
      <c r="B49" s="322"/>
      <c r="C49" s="323"/>
      <c r="D49" s="324"/>
      <c r="E49" s="325"/>
      <c r="F49" s="323"/>
      <c r="G49" s="326"/>
      <c r="H49" s="322"/>
      <c r="I49" s="324"/>
      <c r="J49" s="325"/>
      <c r="K49" s="326"/>
      <c r="L49" s="322"/>
      <c r="M49" s="324"/>
      <c r="N49" s="131">
        <v>8</v>
      </c>
      <c r="O49" s="131">
        <v>36</v>
      </c>
    </row>
    <row r="50" spans="1:15" ht="19.5" customHeight="1">
      <c r="A50" s="143" t="s">
        <v>149</v>
      </c>
      <c r="B50" s="337"/>
      <c r="C50" s="338"/>
      <c r="D50" s="339"/>
      <c r="E50" s="340"/>
      <c r="F50" s="338"/>
      <c r="G50" s="341"/>
      <c r="H50" s="337"/>
      <c r="I50" s="339"/>
      <c r="J50" s="340"/>
      <c r="K50" s="341"/>
      <c r="L50" s="337"/>
      <c r="M50" s="339"/>
      <c r="N50" s="131">
        <v>0</v>
      </c>
      <c r="O50" s="131">
        <v>37</v>
      </c>
    </row>
    <row r="51" spans="1:15" ht="19.5" customHeight="1">
      <c r="A51" s="142" t="s">
        <v>150</v>
      </c>
      <c r="B51" s="332"/>
      <c r="C51" s="333"/>
      <c r="D51" s="334"/>
      <c r="E51" s="335"/>
      <c r="F51" s="333"/>
      <c r="G51" s="336"/>
      <c r="H51" s="332"/>
      <c r="I51" s="334"/>
      <c r="J51" s="335"/>
      <c r="K51" s="336"/>
      <c r="L51" s="332"/>
      <c r="M51" s="334"/>
      <c r="N51" s="131">
        <v>9</v>
      </c>
      <c r="O51" s="131">
        <v>38</v>
      </c>
    </row>
    <row r="52" spans="1:15" ht="19.5" customHeight="1">
      <c r="A52" s="140" t="s">
        <v>314</v>
      </c>
      <c r="B52" s="322"/>
      <c r="C52" s="323"/>
      <c r="D52" s="324"/>
      <c r="E52" s="325"/>
      <c r="F52" s="323"/>
      <c r="G52" s="326"/>
      <c r="H52" s="322"/>
      <c r="I52" s="324"/>
      <c r="J52" s="325"/>
      <c r="K52" s="326"/>
      <c r="L52" s="322"/>
      <c r="M52" s="324"/>
      <c r="N52" s="131">
        <v>9</v>
      </c>
      <c r="O52" s="131">
        <v>39</v>
      </c>
    </row>
    <row r="53" spans="1:15" ht="19.5" customHeight="1">
      <c r="A53" s="141" t="s">
        <v>151</v>
      </c>
      <c r="B53" s="337"/>
      <c r="C53" s="338"/>
      <c r="D53" s="339"/>
      <c r="E53" s="340"/>
      <c r="F53" s="338"/>
      <c r="G53" s="341"/>
      <c r="H53" s="337"/>
      <c r="I53" s="339"/>
      <c r="J53" s="340"/>
      <c r="K53" s="341"/>
      <c r="L53" s="337"/>
      <c r="M53" s="339"/>
      <c r="N53" s="131">
        <v>0</v>
      </c>
      <c r="O53" s="131">
        <v>40</v>
      </c>
    </row>
    <row r="54" spans="1:15" ht="19.5" customHeight="1">
      <c r="A54" s="142" t="s">
        <v>152</v>
      </c>
      <c r="B54" s="332"/>
      <c r="C54" s="333"/>
      <c r="D54" s="334"/>
      <c r="E54" s="335"/>
      <c r="F54" s="333"/>
      <c r="G54" s="336"/>
      <c r="H54" s="332"/>
      <c r="I54" s="334"/>
      <c r="J54" s="335"/>
      <c r="K54" s="336"/>
      <c r="L54" s="332"/>
      <c r="M54" s="334"/>
      <c r="N54" s="131">
        <v>10</v>
      </c>
      <c r="O54" s="131">
        <v>41</v>
      </c>
    </row>
    <row r="55" spans="1:15" ht="19.5" customHeight="1">
      <c r="A55" s="140" t="s">
        <v>153</v>
      </c>
      <c r="B55" s="322"/>
      <c r="C55" s="323"/>
      <c r="D55" s="324"/>
      <c r="E55" s="325"/>
      <c r="F55" s="323"/>
      <c r="G55" s="326"/>
      <c r="H55" s="322"/>
      <c r="I55" s="324"/>
      <c r="J55" s="325"/>
      <c r="K55" s="326"/>
      <c r="L55" s="322"/>
      <c r="M55" s="324"/>
      <c r="N55" s="131">
        <v>10</v>
      </c>
      <c r="O55" s="131">
        <v>42</v>
      </c>
    </row>
    <row r="56" spans="1:15" ht="19.5" customHeight="1">
      <c r="A56" s="140" t="s">
        <v>154</v>
      </c>
      <c r="B56" s="322"/>
      <c r="C56" s="323"/>
      <c r="D56" s="324"/>
      <c r="E56" s="325"/>
      <c r="F56" s="323"/>
      <c r="G56" s="326"/>
      <c r="H56" s="322"/>
      <c r="I56" s="324"/>
      <c r="J56" s="325"/>
      <c r="K56" s="326"/>
      <c r="L56" s="322"/>
      <c r="M56" s="324"/>
      <c r="N56" s="131">
        <v>10</v>
      </c>
      <c r="O56" s="131">
        <v>43</v>
      </c>
    </row>
    <row r="57" spans="1:15" ht="19.5" customHeight="1">
      <c r="A57" s="140" t="s">
        <v>155</v>
      </c>
      <c r="B57" s="322"/>
      <c r="C57" s="323"/>
      <c r="D57" s="324"/>
      <c r="E57" s="325"/>
      <c r="F57" s="323"/>
      <c r="G57" s="326"/>
      <c r="H57" s="322"/>
      <c r="I57" s="324"/>
      <c r="J57" s="325"/>
      <c r="K57" s="326"/>
      <c r="L57" s="322"/>
      <c r="M57" s="324"/>
      <c r="N57" s="131">
        <v>10</v>
      </c>
      <c r="O57" s="131">
        <v>44</v>
      </c>
    </row>
    <row r="58" spans="1:15" ht="19.5" customHeight="1">
      <c r="A58" s="143" t="s">
        <v>156</v>
      </c>
      <c r="B58" s="337"/>
      <c r="C58" s="338"/>
      <c r="D58" s="339"/>
      <c r="E58" s="340"/>
      <c r="F58" s="338"/>
      <c r="G58" s="341"/>
      <c r="H58" s="337"/>
      <c r="I58" s="339"/>
      <c r="J58" s="340"/>
      <c r="K58" s="341"/>
      <c r="L58" s="337"/>
      <c r="M58" s="339"/>
      <c r="N58" s="131">
        <v>0</v>
      </c>
      <c r="O58" s="131">
        <v>45</v>
      </c>
    </row>
    <row r="59" spans="1:15" ht="19.5" customHeight="1">
      <c r="A59" s="144" t="s">
        <v>171</v>
      </c>
      <c r="B59" s="342"/>
      <c r="C59" s="343"/>
      <c r="D59" s="344"/>
      <c r="E59" s="345"/>
      <c r="F59" s="343"/>
      <c r="G59" s="346"/>
      <c r="H59" s="342"/>
      <c r="I59" s="344"/>
      <c r="J59" s="345"/>
      <c r="K59" s="346"/>
      <c r="L59" s="342"/>
      <c r="M59" s="344"/>
      <c r="N59" s="131">
        <v>11</v>
      </c>
      <c r="O59" s="131">
        <v>46</v>
      </c>
    </row>
    <row r="60" spans="1:15" ht="19.5" customHeight="1">
      <c r="A60" s="138" t="s">
        <v>157</v>
      </c>
      <c r="B60" s="347"/>
      <c r="C60" s="348"/>
      <c r="D60" s="349"/>
      <c r="E60" s="350"/>
      <c r="F60" s="348"/>
      <c r="G60" s="351"/>
      <c r="H60" s="347"/>
      <c r="I60" s="349"/>
      <c r="J60" s="350"/>
      <c r="K60" s="351"/>
      <c r="L60" s="347"/>
      <c r="M60" s="349"/>
      <c r="N60" s="131">
        <v>12</v>
      </c>
      <c r="O60" s="131">
        <v>47</v>
      </c>
    </row>
    <row r="61" spans="1:15" ht="19.5" customHeight="1">
      <c r="A61" s="138" t="s">
        <v>158</v>
      </c>
      <c r="B61" s="347"/>
      <c r="C61" s="348"/>
      <c r="D61" s="349"/>
      <c r="E61" s="350"/>
      <c r="F61" s="348"/>
      <c r="G61" s="351"/>
      <c r="H61" s="347"/>
      <c r="I61" s="349"/>
      <c r="J61" s="350"/>
      <c r="K61" s="351"/>
      <c r="L61" s="347"/>
      <c r="M61" s="349"/>
      <c r="N61" s="131">
        <v>13</v>
      </c>
      <c r="O61" s="131">
        <v>48</v>
      </c>
    </row>
    <row r="62" spans="1:15" ht="19.5" customHeight="1">
      <c r="A62" s="138" t="s">
        <v>172</v>
      </c>
      <c r="B62" s="347"/>
      <c r="C62" s="348"/>
      <c r="D62" s="349"/>
      <c r="E62" s="350"/>
      <c r="F62" s="348"/>
      <c r="G62" s="351"/>
      <c r="H62" s="347"/>
      <c r="I62" s="349"/>
      <c r="J62" s="350"/>
      <c r="K62" s="351"/>
      <c r="L62" s="347"/>
      <c r="M62" s="349"/>
      <c r="N62" s="131">
        <v>14</v>
      </c>
      <c r="O62" s="131">
        <v>49</v>
      </c>
    </row>
    <row r="63" spans="1:15" ht="19.5" customHeight="1">
      <c r="A63" s="139" t="s">
        <v>315</v>
      </c>
      <c r="B63" s="317"/>
      <c r="C63" s="318"/>
      <c r="D63" s="319"/>
      <c r="E63" s="320"/>
      <c r="F63" s="318"/>
      <c r="G63" s="321"/>
      <c r="H63" s="317"/>
      <c r="I63" s="319"/>
      <c r="J63" s="320"/>
      <c r="K63" s="321"/>
      <c r="L63" s="317"/>
      <c r="M63" s="319"/>
      <c r="N63" s="131">
        <v>15</v>
      </c>
      <c r="O63" s="131">
        <v>50</v>
      </c>
    </row>
    <row r="64" spans="1:15" ht="19.5" customHeight="1">
      <c r="A64" s="140" t="s">
        <v>316</v>
      </c>
      <c r="B64" s="322"/>
      <c r="C64" s="323"/>
      <c r="D64" s="324"/>
      <c r="E64" s="325"/>
      <c r="F64" s="323"/>
      <c r="G64" s="326"/>
      <c r="H64" s="322"/>
      <c r="I64" s="324"/>
      <c r="J64" s="325"/>
      <c r="K64" s="326"/>
      <c r="L64" s="322"/>
      <c r="M64" s="324"/>
      <c r="N64" s="131">
        <v>15</v>
      </c>
      <c r="O64" s="131">
        <v>51</v>
      </c>
    </row>
    <row r="65" spans="1:15" ht="19.5" customHeight="1">
      <c r="A65" s="140" t="s">
        <v>159</v>
      </c>
      <c r="B65" s="322"/>
      <c r="C65" s="323"/>
      <c r="D65" s="324"/>
      <c r="E65" s="325"/>
      <c r="F65" s="323"/>
      <c r="G65" s="326"/>
      <c r="H65" s="322"/>
      <c r="I65" s="324"/>
      <c r="J65" s="325"/>
      <c r="K65" s="326"/>
      <c r="L65" s="322"/>
      <c r="M65" s="324"/>
      <c r="N65" s="131">
        <v>15</v>
      </c>
      <c r="O65" s="131">
        <v>52</v>
      </c>
    </row>
    <row r="66" spans="1:15" ht="19.5" customHeight="1">
      <c r="A66" s="141" t="s">
        <v>317</v>
      </c>
      <c r="B66" s="337"/>
      <c r="C66" s="338"/>
      <c r="D66" s="339"/>
      <c r="E66" s="340"/>
      <c r="F66" s="338"/>
      <c r="G66" s="341"/>
      <c r="H66" s="337"/>
      <c r="I66" s="339"/>
      <c r="J66" s="340"/>
      <c r="K66" s="341"/>
      <c r="L66" s="337"/>
      <c r="M66" s="339"/>
      <c r="N66" s="131">
        <v>0</v>
      </c>
      <c r="O66" s="131">
        <v>53</v>
      </c>
    </row>
    <row r="67" spans="1:15" ht="19.5" customHeight="1">
      <c r="A67" s="142" t="s">
        <v>160</v>
      </c>
      <c r="B67" s="332"/>
      <c r="C67" s="333"/>
      <c r="D67" s="334"/>
      <c r="E67" s="335"/>
      <c r="F67" s="333"/>
      <c r="G67" s="336"/>
      <c r="H67" s="332"/>
      <c r="I67" s="334"/>
      <c r="J67" s="335"/>
      <c r="K67" s="336"/>
      <c r="L67" s="332"/>
      <c r="M67" s="334"/>
      <c r="N67" s="131">
        <v>16</v>
      </c>
      <c r="O67" s="131">
        <v>54</v>
      </c>
    </row>
    <row r="68" spans="1:15" ht="19.5" customHeight="1">
      <c r="A68" s="140" t="s">
        <v>318</v>
      </c>
      <c r="B68" s="322"/>
      <c r="C68" s="323"/>
      <c r="D68" s="324"/>
      <c r="E68" s="325"/>
      <c r="F68" s="323"/>
      <c r="G68" s="326"/>
      <c r="H68" s="322"/>
      <c r="I68" s="324"/>
      <c r="J68" s="325"/>
      <c r="K68" s="326"/>
      <c r="L68" s="322"/>
      <c r="M68" s="324"/>
      <c r="N68" s="131">
        <v>16</v>
      </c>
      <c r="O68" s="131">
        <v>55</v>
      </c>
    </row>
    <row r="69" spans="1:15" ht="19.5" customHeight="1">
      <c r="A69" s="140" t="s">
        <v>161</v>
      </c>
      <c r="B69" s="322"/>
      <c r="C69" s="323"/>
      <c r="D69" s="324"/>
      <c r="E69" s="325"/>
      <c r="F69" s="323"/>
      <c r="G69" s="326"/>
      <c r="H69" s="322"/>
      <c r="I69" s="324"/>
      <c r="J69" s="325"/>
      <c r="K69" s="326"/>
      <c r="L69" s="322"/>
      <c r="M69" s="324"/>
      <c r="N69" s="131">
        <v>16</v>
      </c>
      <c r="O69" s="131">
        <v>56</v>
      </c>
    </row>
    <row r="70" spans="1:15" ht="19.5" customHeight="1">
      <c r="A70" s="143" t="s">
        <v>162</v>
      </c>
      <c r="B70" s="337"/>
      <c r="C70" s="338"/>
      <c r="D70" s="339"/>
      <c r="E70" s="340"/>
      <c r="F70" s="338"/>
      <c r="G70" s="341"/>
      <c r="H70" s="337"/>
      <c r="I70" s="339"/>
      <c r="J70" s="340"/>
      <c r="K70" s="341"/>
      <c r="L70" s="337"/>
      <c r="M70" s="339"/>
      <c r="N70" s="131">
        <v>0</v>
      </c>
      <c r="O70" s="131">
        <v>57</v>
      </c>
    </row>
    <row r="71" spans="1:15" ht="19.5" customHeight="1">
      <c r="A71" s="139" t="s">
        <v>163</v>
      </c>
      <c r="B71" s="317"/>
      <c r="C71" s="318"/>
      <c r="D71" s="319"/>
      <c r="E71" s="320"/>
      <c r="F71" s="318"/>
      <c r="G71" s="321"/>
      <c r="H71" s="317"/>
      <c r="I71" s="319"/>
      <c r="J71" s="320"/>
      <c r="K71" s="321"/>
      <c r="L71" s="317"/>
      <c r="M71" s="319"/>
      <c r="N71" s="131">
        <v>17</v>
      </c>
      <c r="O71" s="131">
        <v>58</v>
      </c>
    </row>
    <row r="72" spans="1:15" ht="19.5" customHeight="1">
      <c r="A72" s="140" t="s">
        <v>164</v>
      </c>
      <c r="B72" s="322"/>
      <c r="C72" s="323"/>
      <c r="D72" s="324"/>
      <c r="E72" s="325"/>
      <c r="F72" s="323"/>
      <c r="G72" s="326"/>
      <c r="H72" s="322"/>
      <c r="I72" s="324"/>
      <c r="J72" s="325"/>
      <c r="K72" s="326"/>
      <c r="L72" s="322"/>
      <c r="M72" s="324"/>
      <c r="N72" s="131">
        <v>17</v>
      </c>
      <c r="O72" s="131">
        <v>59</v>
      </c>
    </row>
    <row r="73" spans="1:15" ht="19.5" customHeight="1">
      <c r="A73" s="141" t="s">
        <v>165</v>
      </c>
      <c r="B73" s="352"/>
      <c r="C73" s="353"/>
      <c r="D73" s="354"/>
      <c r="E73" s="355"/>
      <c r="F73" s="353"/>
      <c r="G73" s="356"/>
      <c r="H73" s="352"/>
      <c r="I73" s="354"/>
      <c r="J73" s="355"/>
      <c r="K73" s="356"/>
      <c r="L73" s="352"/>
      <c r="M73" s="354"/>
      <c r="N73" s="131">
        <v>0</v>
      </c>
      <c r="O73" s="131">
        <v>60</v>
      </c>
    </row>
    <row r="74" spans="1:15" ht="19.5" customHeight="1">
      <c r="A74" s="138" t="s">
        <v>166</v>
      </c>
      <c r="B74" s="357"/>
      <c r="C74" s="358"/>
      <c r="D74" s="359"/>
      <c r="E74" s="360"/>
      <c r="F74" s="358"/>
      <c r="G74" s="361"/>
      <c r="H74" s="357"/>
      <c r="I74" s="359"/>
      <c r="J74" s="360"/>
      <c r="K74" s="361"/>
      <c r="L74" s="357"/>
      <c r="M74" s="359"/>
      <c r="N74" s="131">
        <v>18</v>
      </c>
      <c r="O74" s="131">
        <v>61</v>
      </c>
    </row>
    <row r="75" spans="1:15" ht="19.5" customHeight="1">
      <c r="A75" s="145" t="s">
        <v>167</v>
      </c>
      <c r="B75" s="362"/>
      <c r="C75" s="363"/>
      <c r="D75" s="364"/>
      <c r="E75" s="365"/>
      <c r="F75" s="363"/>
      <c r="G75" s="366"/>
      <c r="H75" s="362"/>
      <c r="I75" s="364"/>
      <c r="J75" s="365"/>
      <c r="K75" s="366"/>
      <c r="L75" s="362"/>
      <c r="M75" s="364"/>
      <c r="N75" s="131">
        <v>19</v>
      </c>
      <c r="O75" s="131">
        <v>62</v>
      </c>
    </row>
    <row r="76" spans="1:15" ht="19.5" customHeight="1">
      <c r="A76" s="146" t="s">
        <v>92</v>
      </c>
      <c r="B76" s="409">
        <f>SUM(B22,B26,B27,B28,B29,B35,B45,B50,B53,B58,B59,B60,B61,B62,B66,B70,B73,B74,B75)</f>
        <v>0</v>
      </c>
      <c r="C76" s="409">
        <f aca="true" t="shared" si="0" ref="C76:M76">SUM(C22,C26,C27,C28,C29,C35,C45,C50,C53,C58,C59,C60,C61,C62,C66,C70,C73,C74,C75)</f>
        <v>0</v>
      </c>
      <c r="D76" s="409">
        <f t="shared" si="0"/>
        <v>0</v>
      </c>
      <c r="E76" s="409">
        <f t="shared" si="0"/>
        <v>0</v>
      </c>
      <c r="F76" s="409">
        <f t="shared" si="0"/>
        <v>0</v>
      </c>
      <c r="G76" s="409">
        <f t="shared" si="0"/>
        <v>0</v>
      </c>
      <c r="H76" s="409">
        <f t="shared" si="0"/>
        <v>0</v>
      </c>
      <c r="I76" s="409">
        <f t="shared" si="0"/>
        <v>0</v>
      </c>
      <c r="J76" s="409">
        <f t="shared" si="0"/>
        <v>0</v>
      </c>
      <c r="K76" s="409">
        <f t="shared" si="0"/>
        <v>0</v>
      </c>
      <c r="L76" s="409">
        <f t="shared" si="0"/>
        <v>0</v>
      </c>
      <c r="M76" s="410">
        <f t="shared" si="0"/>
        <v>0</v>
      </c>
      <c r="N76" s="131">
        <v>0</v>
      </c>
      <c r="O76" s="131">
        <v>63</v>
      </c>
    </row>
  </sheetData>
  <sheetProtection password="E355" sheet="1" objects="1" scenarios="1" selectLockedCells="1"/>
  <mergeCells count="18">
    <mergeCell ref="H11:I11"/>
    <mergeCell ref="B5:E6"/>
    <mergeCell ref="G5:J5"/>
    <mergeCell ref="J11:K11"/>
    <mergeCell ref="A1:M1"/>
    <mergeCell ref="G4:J4"/>
    <mergeCell ref="K5:M5"/>
    <mergeCell ref="K4:M4"/>
    <mergeCell ref="L11:M11"/>
    <mergeCell ref="G7:J8"/>
    <mergeCell ref="K7:M8"/>
    <mergeCell ref="B4:E4"/>
    <mergeCell ref="B7:E7"/>
    <mergeCell ref="B8:E8"/>
    <mergeCell ref="G6:J6"/>
    <mergeCell ref="K6:M6"/>
    <mergeCell ref="B11:D11"/>
    <mergeCell ref="E11:G11"/>
  </mergeCells>
  <printOptions horizontalCentered="1"/>
  <pageMargins left="0.393700787401575" right="0.393700787401575" top="0.78740157480315" bottom="0.590551181102362" header="0" footer="0"/>
  <pageSetup fitToHeight="1" fitToWidth="1" horizontalDpi="600" verticalDpi="600" orientation="portrait" paperSize="9" scale="49" r:id="rId1"/>
  <headerFooter alignWithMargins="0">
    <oddHeader>&amp;R&amp;P de &amp;N</oddHeader>
  </headerFooter>
  <rowBreaks count="1" manualBreakCount="1">
    <brk id="5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1"/>
  <sheetViews>
    <sheetView showGridLines="0" view="pageBreakPreview" zoomScaleSheetLayoutView="100" workbookViewId="0" topLeftCell="A1">
      <selection activeCell="A1" sqref="A1:I1"/>
    </sheetView>
  </sheetViews>
  <sheetFormatPr defaultColWidth="11.57421875" defaultRowHeight="12.75"/>
  <cols>
    <col min="1" max="16384" width="11.57421875" style="179" customWidth="1"/>
  </cols>
  <sheetData>
    <row r="1" spans="1:9" s="178" customFormat="1" ht="12.75">
      <c r="A1" s="458" t="s">
        <v>353</v>
      </c>
      <c r="B1" s="458"/>
      <c r="C1" s="458"/>
      <c r="D1" s="458"/>
      <c r="E1" s="458"/>
      <c r="F1" s="458"/>
      <c r="G1" s="458"/>
      <c r="H1" s="458"/>
      <c r="I1" s="458"/>
    </row>
  </sheetData>
  <sheetProtection password="E355" sheet="1" objects="1" scenarios="1"/>
  <mergeCells count="1">
    <mergeCell ref="A1:I1"/>
  </mergeCells>
  <printOptions horizontalCentered="1" verticalCentered="1"/>
  <pageMargins left="0.75" right="0.75" top="1" bottom="1" header="0" footer="0"/>
  <pageSetup fitToHeight="1" fitToWidth="1" horizontalDpi="600" verticalDpi="600" orientation="portrait" paperSize="9" scale="97" r:id="rId1"/>
</worksheet>
</file>

<file path=xl/worksheets/sheet20.xml><?xml version="1.0" encoding="utf-8"?>
<worksheet xmlns="http://schemas.openxmlformats.org/spreadsheetml/2006/main" xmlns:r="http://schemas.openxmlformats.org/officeDocument/2006/relationships">
  <sheetPr codeName="Hoja18">
    <pageSetUpPr fitToPage="1"/>
  </sheetPr>
  <dimension ref="A1:AH45"/>
  <sheetViews>
    <sheetView showGridLines="0" view="pageBreakPreview" zoomScaleNormal="75" zoomScaleSheetLayoutView="100" workbookViewId="0" topLeftCell="A1">
      <selection activeCell="A1" sqref="A1:C1"/>
    </sheetView>
  </sheetViews>
  <sheetFormatPr defaultColWidth="11.421875" defaultRowHeight="12.75"/>
  <cols>
    <col min="1" max="1" width="32.421875" style="11" customWidth="1"/>
    <col min="2" max="2" width="25.28125" style="11" customWidth="1"/>
    <col min="3" max="3" width="31.421875" style="11" customWidth="1"/>
    <col min="4" max="4" width="15.8515625" style="11" hidden="1" customWidth="1"/>
    <col min="5" max="16384" width="11.421875" style="11" customWidth="1"/>
  </cols>
  <sheetData>
    <row r="1" spans="1:3" ht="15">
      <c r="A1" s="689" t="s">
        <v>173</v>
      </c>
      <c r="B1" s="689"/>
      <c r="C1" s="689"/>
    </row>
    <row r="2" spans="1:3" ht="15">
      <c r="A2" s="166"/>
      <c r="B2" s="41"/>
      <c r="C2" s="167"/>
    </row>
    <row r="3" spans="1:3" ht="15.75" thickBot="1">
      <c r="A3" s="166" t="s">
        <v>0</v>
      </c>
      <c r="B3" s="41"/>
      <c r="C3" s="167"/>
    </row>
    <row r="4" spans="1:3" ht="16.5" customHeight="1" thickBot="1">
      <c r="A4" s="101" t="s">
        <v>276</v>
      </c>
      <c r="B4" s="490">
        <f>IF(Carátula!E7="","",Carátula!E7)</f>
      </c>
      <c r="C4" s="491"/>
    </row>
    <row r="5" spans="1:3" ht="14.25">
      <c r="A5" s="683" t="s">
        <v>19</v>
      </c>
      <c r="B5" s="503">
        <f>IF(Carátula!E9="","",Carátula!E9)</f>
      </c>
      <c r="C5" s="491"/>
    </row>
    <row r="6" spans="1:3" ht="15" thickBot="1">
      <c r="A6" s="684"/>
      <c r="B6" s="473"/>
      <c r="C6" s="474"/>
    </row>
    <row r="7" spans="1:3" ht="15.75" thickBot="1">
      <c r="A7" s="101" t="s">
        <v>20</v>
      </c>
      <c r="B7" s="459">
        <f>IF(Carátula!E10="","",Carátula!E10)</f>
      </c>
      <c r="C7" s="460"/>
    </row>
    <row r="8" spans="1:3" ht="15.75" thickBot="1">
      <c r="A8" s="173" t="s">
        <v>2</v>
      </c>
      <c r="B8" s="459">
        <f>IF(Carátula!E11="","",Carátula!E11)</f>
      </c>
      <c r="C8" s="460"/>
    </row>
    <row r="9" spans="1:3" ht="15.75" thickBot="1">
      <c r="A9" s="166"/>
      <c r="B9" s="41"/>
      <c r="C9" s="167"/>
    </row>
    <row r="10" spans="1:34" ht="18" customHeight="1">
      <c r="A10" s="555" t="s">
        <v>101</v>
      </c>
      <c r="B10" s="557"/>
      <c r="C10" s="158"/>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row>
    <row r="11" spans="1:4" s="109" customFormat="1" ht="17.25" customHeight="1">
      <c r="A11" s="679"/>
      <c r="B11" s="680"/>
      <c r="C11" s="159" t="s">
        <v>174</v>
      </c>
      <c r="D11" s="11"/>
    </row>
    <row r="12" spans="1:4" s="109" customFormat="1" ht="26.25" customHeight="1" thickBot="1">
      <c r="A12" s="558"/>
      <c r="B12" s="560"/>
      <c r="C12" s="23" t="s">
        <v>175</v>
      </c>
      <c r="D12" s="11"/>
    </row>
    <row r="13" spans="1:4" ht="15.75" customHeight="1" thickBot="1">
      <c r="A13" s="547" t="s">
        <v>104</v>
      </c>
      <c r="B13" s="599"/>
      <c r="C13" s="310"/>
      <c r="D13" s="11">
        <v>1</v>
      </c>
    </row>
    <row r="14" spans="1:4" ht="15.75" customHeight="1">
      <c r="A14" s="681" t="s">
        <v>391</v>
      </c>
      <c r="B14" s="682"/>
      <c r="C14" s="311"/>
      <c r="D14" s="11">
        <v>2</v>
      </c>
    </row>
    <row r="15" spans="1:4" ht="15.75" customHeight="1">
      <c r="A15" s="677" t="s">
        <v>390</v>
      </c>
      <c r="B15" s="678"/>
      <c r="C15" s="311"/>
      <c r="D15" s="11">
        <v>3</v>
      </c>
    </row>
    <row r="16" spans="1:4" ht="15.75" customHeight="1">
      <c r="A16" s="677" t="s">
        <v>389</v>
      </c>
      <c r="B16" s="678"/>
      <c r="C16" s="311"/>
      <c r="D16" s="11">
        <v>4</v>
      </c>
    </row>
    <row r="17" spans="1:4" ht="15.75" customHeight="1" thickBot="1">
      <c r="A17" s="685" t="s">
        <v>105</v>
      </c>
      <c r="B17" s="686"/>
      <c r="C17" s="312">
        <f>IF(C14+C15+C16=0,0,AVERAGE(C14:C16))</f>
        <v>0</v>
      </c>
      <c r="D17" s="11">
        <v>5</v>
      </c>
    </row>
    <row r="18" spans="1:4" ht="15.75" customHeight="1" thickBot="1">
      <c r="A18" s="547" t="s">
        <v>106</v>
      </c>
      <c r="B18" s="599"/>
      <c r="C18" s="310"/>
      <c r="D18" s="11">
        <v>6</v>
      </c>
    </row>
    <row r="19" spans="1:4" ht="15.75" customHeight="1">
      <c r="A19" s="681" t="s">
        <v>388</v>
      </c>
      <c r="B19" s="682"/>
      <c r="C19" s="311"/>
      <c r="D19" s="11">
        <v>7</v>
      </c>
    </row>
    <row r="20" spans="1:4" ht="15.75" customHeight="1">
      <c r="A20" s="677" t="s">
        <v>387</v>
      </c>
      <c r="B20" s="678"/>
      <c r="C20" s="311"/>
      <c r="D20" s="11">
        <v>8</v>
      </c>
    </row>
    <row r="21" spans="1:4" ht="15.75" customHeight="1">
      <c r="A21" s="677" t="s">
        <v>386</v>
      </c>
      <c r="B21" s="678"/>
      <c r="C21" s="311"/>
      <c r="D21" s="11">
        <v>9</v>
      </c>
    </row>
    <row r="22" spans="1:4" ht="15.75" customHeight="1">
      <c r="A22" s="677" t="s">
        <v>385</v>
      </c>
      <c r="B22" s="678"/>
      <c r="C22" s="311"/>
      <c r="D22" s="11">
        <v>10</v>
      </c>
    </row>
    <row r="23" spans="1:4" ht="15.75" customHeight="1">
      <c r="A23" s="677" t="s">
        <v>384</v>
      </c>
      <c r="B23" s="678"/>
      <c r="C23" s="311"/>
      <c r="D23" s="11">
        <v>11</v>
      </c>
    </row>
    <row r="24" spans="1:4" ht="15.75" customHeight="1">
      <c r="A24" s="677" t="s">
        <v>383</v>
      </c>
      <c r="B24" s="678"/>
      <c r="C24" s="311"/>
      <c r="D24" s="11">
        <v>12</v>
      </c>
    </row>
    <row r="25" spans="1:4" ht="15.75" customHeight="1" thickBot="1">
      <c r="A25" s="685" t="s">
        <v>107</v>
      </c>
      <c r="B25" s="686"/>
      <c r="C25" s="312">
        <f>IF(C19+C20+C21+C22+C23+C24=0,0,AVERAGE(C19:C24))</f>
        <v>0</v>
      </c>
      <c r="D25" s="11">
        <v>13</v>
      </c>
    </row>
    <row r="26" spans="1:4" ht="15.75" customHeight="1" thickBot="1">
      <c r="A26" s="547" t="s">
        <v>108</v>
      </c>
      <c r="B26" s="599"/>
      <c r="C26" s="287"/>
      <c r="D26" s="11">
        <v>14</v>
      </c>
    </row>
    <row r="27" spans="1:4" ht="15.75" customHeight="1">
      <c r="A27" s="681" t="s">
        <v>379</v>
      </c>
      <c r="B27" s="682"/>
      <c r="C27" s="311"/>
      <c r="D27" s="11">
        <v>15</v>
      </c>
    </row>
    <row r="28" spans="1:4" ht="15.75" customHeight="1">
      <c r="A28" s="677" t="s">
        <v>380</v>
      </c>
      <c r="B28" s="678"/>
      <c r="C28" s="311"/>
      <c r="D28" s="11">
        <v>16</v>
      </c>
    </row>
    <row r="29" spans="1:4" ht="15.75" customHeight="1">
      <c r="A29" s="677" t="s">
        <v>381</v>
      </c>
      <c r="B29" s="678"/>
      <c r="C29" s="311"/>
      <c r="D29" s="11">
        <v>17</v>
      </c>
    </row>
    <row r="30" spans="1:4" ht="15.75" customHeight="1">
      <c r="A30" s="677" t="s">
        <v>382</v>
      </c>
      <c r="B30" s="678"/>
      <c r="C30" s="311"/>
      <c r="D30" s="11">
        <v>18</v>
      </c>
    </row>
    <row r="31" spans="1:4" ht="15.75" customHeight="1" thickBot="1">
      <c r="A31" s="685" t="s">
        <v>109</v>
      </c>
      <c r="B31" s="686"/>
      <c r="C31" s="312">
        <f>IF(C27+C28+C29+C30=0,0,AVERAGE(C27:C30))</f>
        <v>0</v>
      </c>
      <c r="D31" s="11">
        <v>19</v>
      </c>
    </row>
    <row r="32" spans="1:4" ht="15.75" customHeight="1" thickBot="1">
      <c r="A32" s="547" t="s">
        <v>110</v>
      </c>
      <c r="B32" s="599"/>
      <c r="C32" s="287"/>
      <c r="D32" s="11">
        <v>20</v>
      </c>
    </row>
    <row r="33" spans="1:4" ht="15.75" customHeight="1" thickBot="1">
      <c r="A33" s="687" t="s">
        <v>392</v>
      </c>
      <c r="B33" s="688"/>
      <c r="C33" s="313"/>
      <c r="D33" s="11">
        <v>21</v>
      </c>
    </row>
    <row r="34" spans="1:4" ht="15.75" customHeight="1" thickBot="1">
      <c r="A34" s="677" t="s">
        <v>378</v>
      </c>
      <c r="B34" s="678"/>
      <c r="C34" s="313"/>
      <c r="D34" s="11">
        <v>22</v>
      </c>
    </row>
    <row r="35" spans="1:4" ht="15.75" customHeight="1" thickBot="1">
      <c r="A35" s="685" t="s">
        <v>111</v>
      </c>
      <c r="B35" s="686"/>
      <c r="C35" s="312">
        <f>IF(C33+C34=0,0,AVERAGE(C33:C34))</f>
        <v>0</v>
      </c>
      <c r="D35" s="11">
        <v>23</v>
      </c>
    </row>
    <row r="36" spans="1:4" ht="15.75" customHeight="1" thickBot="1">
      <c r="A36" s="547" t="s">
        <v>112</v>
      </c>
      <c r="B36" s="599"/>
      <c r="C36" s="314"/>
      <c r="D36" s="11">
        <v>24</v>
      </c>
    </row>
    <row r="37" spans="1:4" ht="15.75" customHeight="1" thickBot="1">
      <c r="A37" s="687" t="s">
        <v>113</v>
      </c>
      <c r="B37" s="688"/>
      <c r="C37" s="312">
        <f>AVERAGE(C17,C25,C31,C35,C36)</f>
        <v>0</v>
      </c>
      <c r="D37" s="11">
        <v>25</v>
      </c>
    </row>
    <row r="38" spans="1:3" ht="15.75" customHeight="1" thickBot="1">
      <c r="A38" s="176"/>
      <c r="B38" s="177"/>
      <c r="C38" s="177"/>
    </row>
    <row r="39" spans="1:4" ht="15.75" customHeight="1" thickBot="1">
      <c r="A39" s="547" t="s">
        <v>114</v>
      </c>
      <c r="B39" s="599"/>
      <c r="C39" s="315"/>
      <c r="D39" s="11">
        <v>26</v>
      </c>
    </row>
    <row r="40" spans="1:4" ht="15.75" customHeight="1" thickBot="1">
      <c r="A40" s="547" t="s">
        <v>289</v>
      </c>
      <c r="B40" s="599"/>
      <c r="C40" s="316"/>
      <c r="D40" s="11">
        <v>27</v>
      </c>
    </row>
    <row r="41" spans="1:3" ht="15.75" thickBot="1">
      <c r="A41" s="168"/>
      <c r="B41" s="169"/>
      <c r="C41" s="41"/>
    </row>
    <row r="42" spans="1:3" ht="15.75" thickBot="1">
      <c r="A42" s="461" t="s">
        <v>15</v>
      </c>
      <c r="B42" s="462"/>
      <c r="C42" s="170" t="s">
        <v>16</v>
      </c>
    </row>
    <row r="43" spans="1:3" ht="43.5" customHeight="1" thickBot="1">
      <c r="A43" s="690"/>
      <c r="B43" s="691"/>
      <c r="C43" s="171">
        <f>IF(Carátula!E17="","",Carátula!E17)</f>
      </c>
    </row>
    <row r="44" spans="1:3" ht="15.75" thickBot="1">
      <c r="A44" s="461" t="s">
        <v>17</v>
      </c>
      <c r="B44" s="462"/>
      <c r="C44" s="162" t="s">
        <v>18</v>
      </c>
    </row>
    <row r="45" spans="1:3" ht="44.25" customHeight="1" thickBot="1">
      <c r="A45" s="488">
        <f>IF(Carátula!E15="","",Carátula!E15)</f>
      </c>
      <c r="B45" s="487"/>
      <c r="C45" s="172">
        <f>IF(Carátula!E16="","",Carátula!E16)</f>
      </c>
    </row>
    <row r="46" ht="12.75" customHeight="1"/>
    <row r="47" ht="12.75" customHeight="1"/>
  </sheetData>
  <sheetProtection password="E355" sheet="1" objects="1" scenarios="1" selectLockedCells="1"/>
  <mergeCells count="38">
    <mergeCell ref="A42:B42"/>
    <mergeCell ref="A43:B43"/>
    <mergeCell ref="A45:B45"/>
    <mergeCell ref="A44:B44"/>
    <mergeCell ref="A37:B37"/>
    <mergeCell ref="A39:B39"/>
    <mergeCell ref="A40:B40"/>
    <mergeCell ref="A1:C1"/>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B4:C4"/>
    <mergeCell ref="B5:C6"/>
    <mergeCell ref="A16:B16"/>
    <mergeCell ref="A10:B12"/>
    <mergeCell ref="A13:B13"/>
    <mergeCell ref="A14:B14"/>
    <mergeCell ref="A15:B15"/>
    <mergeCell ref="A5:A6"/>
    <mergeCell ref="B7:C7"/>
    <mergeCell ref="B8:C8"/>
  </mergeCells>
  <printOptions/>
  <pageMargins left="0.71" right="0.393700787401575" top="0.590551181102362" bottom="0.590551181102362" header="0.196850393700787" footer="0.196850393700787"/>
  <pageSetup fitToHeight="1" fitToWidth="1" horizontalDpi="300" verticalDpi="300" orientation="portrait" paperSize="9" scale="98" r:id="rId1"/>
  <headerFooter alignWithMargins="0">
    <oddHeader>&amp;R&amp;P de&amp;N</oddHeader>
  </headerFooter>
</worksheet>
</file>

<file path=xl/worksheets/sheet3.xml><?xml version="1.0" encoding="utf-8"?>
<worksheet xmlns="http://schemas.openxmlformats.org/spreadsheetml/2006/main" xmlns:r="http://schemas.openxmlformats.org/officeDocument/2006/relationships">
  <sheetPr codeName="Hoja2"/>
  <dimension ref="A1:L172"/>
  <sheetViews>
    <sheetView showGridLines="0" view="pageBreakPreview" zoomScale="75" zoomScaleNormal="75" zoomScaleSheetLayoutView="75" workbookViewId="0" topLeftCell="A1">
      <selection activeCell="I13" sqref="I13"/>
    </sheetView>
  </sheetViews>
  <sheetFormatPr defaultColWidth="11.421875" defaultRowHeight="12.75"/>
  <cols>
    <col min="1" max="1" width="14.140625" style="11" customWidth="1"/>
    <col min="2" max="2" width="17.57421875" style="11" customWidth="1"/>
    <col min="3" max="3" width="21.7109375" style="11" customWidth="1"/>
    <col min="4" max="4" width="23.421875" style="11" customWidth="1"/>
    <col min="5" max="5" width="14.421875" style="11" customWidth="1"/>
    <col min="6" max="6" width="23.57421875" style="11" customWidth="1"/>
    <col min="7" max="7" width="18.28125" style="11" customWidth="1"/>
    <col min="8" max="8" width="22.57421875" style="11" customWidth="1"/>
    <col min="9" max="9" width="14.28125" style="11" customWidth="1"/>
    <col min="10" max="10" width="10.7109375" style="11" customWidth="1"/>
    <col min="11" max="11" width="7.28125" style="11" hidden="1" customWidth="1"/>
    <col min="12" max="12" width="10.8515625" style="11" hidden="1" customWidth="1"/>
    <col min="13" max="16384" width="11.421875" style="11" customWidth="1"/>
  </cols>
  <sheetData>
    <row r="1" spans="1:10" ht="15">
      <c r="A1" s="477" t="s">
        <v>358</v>
      </c>
      <c r="B1" s="477"/>
      <c r="C1" s="477"/>
      <c r="D1" s="477"/>
      <c r="E1" s="477"/>
      <c r="F1" s="477"/>
      <c r="G1" s="477"/>
      <c r="H1" s="477"/>
      <c r="I1" s="477"/>
      <c r="J1" s="477"/>
    </row>
    <row r="2" spans="1:10" ht="15">
      <c r="A2" s="60"/>
      <c r="B2" s="60"/>
      <c r="C2" s="60"/>
      <c r="D2" s="60"/>
      <c r="E2" s="60"/>
      <c r="F2" s="60"/>
      <c r="G2" s="60"/>
      <c r="H2" s="60"/>
      <c r="I2" s="60"/>
      <c r="J2" s="60"/>
    </row>
    <row r="3" spans="1:10" ht="15.75" thickBot="1">
      <c r="A3" s="12"/>
      <c r="B3" s="12"/>
      <c r="C3" s="13"/>
      <c r="D3" s="12"/>
      <c r="E3" s="14"/>
      <c r="F3" s="14"/>
      <c r="G3" s="14"/>
      <c r="H3" s="14"/>
      <c r="I3" s="14"/>
      <c r="J3" s="13"/>
    </row>
    <row r="4" spans="1:10" ht="13.5" customHeight="1" thickBot="1">
      <c r="A4" s="475" t="s">
        <v>276</v>
      </c>
      <c r="B4" s="476"/>
      <c r="C4" s="459">
        <f>IF(Carátula!E7="","",Carátula!E7)</f>
      </c>
      <c r="D4" s="460"/>
      <c r="E4" s="13"/>
      <c r="G4" s="461" t="s">
        <v>15</v>
      </c>
      <c r="H4" s="462"/>
      <c r="I4" s="461" t="s">
        <v>16</v>
      </c>
      <c r="J4" s="462"/>
    </row>
    <row r="5" spans="1:10" ht="44.25" customHeight="1" thickBot="1">
      <c r="A5" s="475" t="s">
        <v>19</v>
      </c>
      <c r="B5" s="476"/>
      <c r="C5" s="459">
        <f>IF(Carátula!E9="","",Carátula!E9)</f>
      </c>
      <c r="D5" s="460"/>
      <c r="E5" s="13"/>
      <c r="G5" s="463"/>
      <c r="H5" s="464"/>
      <c r="I5" s="465">
        <f>IF(Carátula!E17="","",Carátula!E17)</f>
      </c>
      <c r="J5" s="466"/>
    </row>
    <row r="6" spans="1:10" ht="13.5" customHeight="1" thickBot="1">
      <c r="A6" s="475" t="s">
        <v>1</v>
      </c>
      <c r="B6" s="476"/>
      <c r="C6" s="459">
        <f>IF(Carátula!E10="","",Carátula!E10)</f>
      </c>
      <c r="D6" s="460"/>
      <c r="E6" s="13"/>
      <c r="G6" s="461" t="s">
        <v>17</v>
      </c>
      <c r="H6" s="462"/>
      <c r="I6" s="461" t="s">
        <v>18</v>
      </c>
      <c r="J6" s="462"/>
    </row>
    <row r="7" spans="1:10" ht="13.5" customHeight="1" thickBot="1">
      <c r="A7" s="475" t="s">
        <v>2</v>
      </c>
      <c r="B7" s="476"/>
      <c r="C7" s="459">
        <f>IF(Carátula!E11="","",Carátula!E11)</f>
      </c>
      <c r="D7" s="460"/>
      <c r="E7" s="13"/>
      <c r="G7" s="469">
        <f>IF(Carátula!E15="","",Carátula!E15)</f>
      </c>
      <c r="H7" s="470"/>
      <c r="I7" s="469">
        <f>IF(Carátula!E16="","",Carátula!E16)</f>
      </c>
      <c r="J7" s="470"/>
    </row>
    <row r="8" spans="1:10" ht="13.5" customHeight="1" thickBot="1">
      <c r="A8" s="475" t="s">
        <v>3</v>
      </c>
      <c r="B8" s="476"/>
      <c r="C8" s="473">
        <f>IF(Carátula!E12="","",Carátula!E12)</f>
      </c>
      <c r="D8" s="474"/>
      <c r="E8" s="13"/>
      <c r="G8" s="471"/>
      <c r="H8" s="472"/>
      <c r="I8" s="471"/>
      <c r="J8" s="472"/>
    </row>
    <row r="9" spans="1:10" ht="15">
      <c r="A9" s="13"/>
      <c r="B9" s="13"/>
      <c r="C9" s="13"/>
      <c r="D9" s="13"/>
      <c r="E9" s="13"/>
      <c r="G9" s="16" t="s">
        <v>4</v>
      </c>
      <c r="H9" s="13"/>
      <c r="I9" s="13"/>
      <c r="J9" s="13"/>
    </row>
    <row r="10" spans="1:10" ht="15.75" thickBot="1">
      <c r="A10" s="16"/>
      <c r="B10" s="13"/>
      <c r="C10" s="16"/>
      <c r="D10" s="13"/>
      <c r="E10" s="13"/>
      <c r="F10" s="13"/>
      <c r="G10" s="13"/>
      <c r="H10" s="13"/>
      <c r="I10" s="13"/>
      <c r="J10" s="13"/>
    </row>
    <row r="11" spans="1:10" s="21" customFormat="1" ht="15.75" thickBot="1">
      <c r="A11" s="17" t="s">
        <v>179</v>
      </c>
      <c r="B11" s="478" t="s">
        <v>5</v>
      </c>
      <c r="C11" s="467"/>
      <c r="D11" s="467"/>
      <c r="E11" s="468"/>
      <c r="F11" s="467" t="s">
        <v>6</v>
      </c>
      <c r="G11" s="467"/>
      <c r="H11" s="467"/>
      <c r="I11" s="468"/>
      <c r="J11" s="482" t="s">
        <v>278</v>
      </c>
    </row>
    <row r="12" spans="1:10" s="21" customFormat="1" ht="30" customHeight="1" thickBot="1">
      <c r="A12" s="22" t="s">
        <v>277</v>
      </c>
      <c r="B12" s="23" t="s">
        <v>7</v>
      </c>
      <c r="C12" s="23" t="s">
        <v>393</v>
      </c>
      <c r="D12" s="23" t="s">
        <v>8</v>
      </c>
      <c r="E12" s="23" t="s">
        <v>9</v>
      </c>
      <c r="F12" s="22" t="s">
        <v>10</v>
      </c>
      <c r="G12" s="22" t="s">
        <v>394</v>
      </c>
      <c r="H12" s="22" t="s">
        <v>11</v>
      </c>
      <c r="I12" s="22" t="s">
        <v>12</v>
      </c>
      <c r="J12" s="483"/>
    </row>
    <row r="13" spans="1:10" ht="15.75" thickBot="1">
      <c r="A13" s="233"/>
      <c r="B13" s="479" t="s">
        <v>13</v>
      </c>
      <c r="C13" s="480"/>
      <c r="D13" s="481"/>
      <c r="E13" s="234">
        <f>SUM(E14:E172)</f>
        <v>0</v>
      </c>
      <c r="F13" s="479" t="s">
        <v>14</v>
      </c>
      <c r="G13" s="480"/>
      <c r="H13" s="481"/>
      <c r="I13" s="235">
        <f>SUM(I14:I172)</f>
        <v>0</v>
      </c>
      <c r="J13" s="233"/>
    </row>
    <row r="14" spans="1:12" ht="13.5" customHeight="1">
      <c r="A14" s="180"/>
      <c r="B14" s="180"/>
      <c r="C14" s="180"/>
      <c r="D14" s="180"/>
      <c r="E14" s="181"/>
      <c r="F14" s="180"/>
      <c r="G14" s="180"/>
      <c r="H14" s="180"/>
      <c r="I14" s="181"/>
      <c r="J14" s="374"/>
      <c r="K14" s="393">
        <f>IF(E14&lt;&gt;"","E","")</f>
      </c>
      <c r="L14" s="11">
        <f>IF(I14&lt;&gt;"","S","")</f>
      </c>
    </row>
    <row r="15" spans="1:12" ht="13.5" customHeight="1">
      <c r="A15" s="180"/>
      <c r="B15" s="180"/>
      <c r="C15" s="180"/>
      <c r="D15" s="180"/>
      <c r="E15" s="181"/>
      <c r="F15" s="180"/>
      <c r="G15" s="180"/>
      <c r="H15" s="180"/>
      <c r="I15" s="181"/>
      <c r="J15" s="374"/>
      <c r="K15" s="11">
        <f aca="true" t="shared" si="0" ref="K15:K78">IF(E15&lt;&gt;"","E","")</f>
      </c>
      <c r="L15" s="11">
        <f aca="true" t="shared" si="1" ref="L15:L78">IF(I15&lt;&gt;"","S","")</f>
      </c>
    </row>
    <row r="16" spans="1:12" ht="13.5" customHeight="1">
      <c r="A16" s="180"/>
      <c r="B16" s="180"/>
      <c r="C16" s="180"/>
      <c r="D16" s="180"/>
      <c r="E16" s="181"/>
      <c r="F16" s="180"/>
      <c r="G16" s="180"/>
      <c r="H16" s="180"/>
      <c r="I16" s="181"/>
      <c r="J16" s="374"/>
      <c r="K16" s="11">
        <f t="shared" si="0"/>
      </c>
      <c r="L16" s="11">
        <f t="shared" si="1"/>
      </c>
    </row>
    <row r="17" spans="1:12" ht="13.5" customHeight="1">
      <c r="A17" s="180"/>
      <c r="B17" s="180"/>
      <c r="C17" s="180"/>
      <c r="D17" s="180"/>
      <c r="E17" s="181"/>
      <c r="F17" s="180"/>
      <c r="G17" s="180"/>
      <c r="H17" s="180"/>
      <c r="I17" s="181"/>
      <c r="J17" s="374"/>
      <c r="K17" s="11">
        <f t="shared" si="0"/>
      </c>
      <c r="L17" s="11">
        <f t="shared" si="1"/>
      </c>
    </row>
    <row r="18" spans="1:12" ht="13.5" customHeight="1">
      <c r="A18" s="180"/>
      <c r="B18" s="180"/>
      <c r="C18" s="180"/>
      <c r="D18" s="180"/>
      <c r="E18" s="181"/>
      <c r="F18" s="180"/>
      <c r="G18" s="180"/>
      <c r="H18" s="180"/>
      <c r="I18" s="181"/>
      <c r="J18" s="374"/>
      <c r="K18" s="11">
        <f t="shared" si="0"/>
      </c>
      <c r="L18" s="11">
        <f t="shared" si="1"/>
      </c>
    </row>
    <row r="19" spans="1:12" ht="13.5" customHeight="1">
      <c r="A19" s="180"/>
      <c r="B19" s="180"/>
      <c r="C19" s="180"/>
      <c r="D19" s="180"/>
      <c r="E19" s="181"/>
      <c r="F19" s="180"/>
      <c r="G19" s="180"/>
      <c r="H19" s="180"/>
      <c r="I19" s="181"/>
      <c r="J19" s="374"/>
      <c r="K19" s="11">
        <f t="shared" si="0"/>
      </c>
      <c r="L19" s="11">
        <f t="shared" si="1"/>
      </c>
    </row>
    <row r="20" spans="1:12" ht="13.5" customHeight="1">
      <c r="A20" s="180"/>
      <c r="B20" s="180"/>
      <c r="C20" s="180"/>
      <c r="D20" s="180"/>
      <c r="E20" s="181"/>
      <c r="F20" s="180"/>
      <c r="G20" s="180"/>
      <c r="H20" s="180"/>
      <c r="I20" s="181"/>
      <c r="J20" s="374"/>
      <c r="K20" s="11">
        <f t="shared" si="0"/>
      </c>
      <c r="L20" s="11">
        <f t="shared" si="1"/>
      </c>
    </row>
    <row r="21" spans="1:12" ht="13.5" customHeight="1">
      <c r="A21" s="180"/>
      <c r="B21" s="180"/>
      <c r="C21" s="180"/>
      <c r="D21" s="180"/>
      <c r="E21" s="181"/>
      <c r="F21" s="180"/>
      <c r="G21" s="180"/>
      <c r="H21" s="180"/>
      <c r="I21" s="181"/>
      <c r="J21" s="374"/>
      <c r="K21" s="11">
        <f t="shared" si="0"/>
      </c>
      <c r="L21" s="11">
        <f t="shared" si="1"/>
      </c>
    </row>
    <row r="22" spans="1:12" ht="13.5" customHeight="1">
      <c r="A22" s="180"/>
      <c r="B22" s="180"/>
      <c r="C22" s="180"/>
      <c r="D22" s="180"/>
      <c r="E22" s="181"/>
      <c r="F22" s="180"/>
      <c r="G22" s="180"/>
      <c r="H22" s="180"/>
      <c r="I22" s="181"/>
      <c r="J22" s="374"/>
      <c r="K22" s="11">
        <f t="shared" si="0"/>
      </c>
      <c r="L22" s="11">
        <f t="shared" si="1"/>
      </c>
    </row>
    <row r="23" spans="1:12" ht="13.5" customHeight="1">
      <c r="A23" s="180"/>
      <c r="B23" s="180"/>
      <c r="C23" s="180"/>
      <c r="D23" s="180"/>
      <c r="E23" s="181"/>
      <c r="F23" s="180"/>
      <c r="G23" s="180"/>
      <c r="H23" s="180"/>
      <c r="I23" s="181"/>
      <c r="J23" s="374"/>
      <c r="K23" s="11">
        <f t="shared" si="0"/>
      </c>
      <c r="L23" s="11">
        <f t="shared" si="1"/>
      </c>
    </row>
    <row r="24" spans="1:12" ht="13.5" customHeight="1">
      <c r="A24" s="180"/>
      <c r="B24" s="180"/>
      <c r="C24" s="180"/>
      <c r="D24" s="180"/>
      <c r="E24" s="181"/>
      <c r="F24" s="180"/>
      <c r="G24" s="180"/>
      <c r="H24" s="180"/>
      <c r="I24" s="181"/>
      <c r="J24" s="374"/>
      <c r="K24" s="11">
        <f t="shared" si="0"/>
      </c>
      <c r="L24" s="11">
        <f t="shared" si="1"/>
      </c>
    </row>
    <row r="25" spans="1:12" ht="13.5" customHeight="1">
      <c r="A25" s="180"/>
      <c r="B25" s="180"/>
      <c r="C25" s="180"/>
      <c r="D25" s="180"/>
      <c r="E25" s="181"/>
      <c r="F25" s="180"/>
      <c r="G25" s="180"/>
      <c r="H25" s="180"/>
      <c r="I25" s="181"/>
      <c r="J25" s="374"/>
      <c r="K25" s="11">
        <f t="shared" si="0"/>
      </c>
      <c r="L25" s="11">
        <f t="shared" si="1"/>
      </c>
    </row>
    <row r="26" spans="1:12" ht="13.5" customHeight="1">
      <c r="A26" s="180"/>
      <c r="B26" s="180"/>
      <c r="C26" s="180"/>
      <c r="D26" s="180"/>
      <c r="E26" s="181"/>
      <c r="F26" s="180"/>
      <c r="G26" s="180"/>
      <c r="H26" s="180"/>
      <c r="I26" s="181"/>
      <c r="J26" s="374"/>
      <c r="K26" s="11">
        <f t="shared" si="0"/>
      </c>
      <c r="L26" s="11">
        <f t="shared" si="1"/>
      </c>
    </row>
    <row r="27" spans="1:12" ht="13.5" customHeight="1">
      <c r="A27" s="180"/>
      <c r="B27" s="180"/>
      <c r="C27" s="180"/>
      <c r="D27" s="180"/>
      <c r="E27" s="181"/>
      <c r="F27" s="180"/>
      <c r="G27" s="180"/>
      <c r="H27" s="180"/>
      <c r="I27" s="181"/>
      <c r="J27" s="374"/>
      <c r="K27" s="11">
        <f t="shared" si="0"/>
      </c>
      <c r="L27" s="11">
        <f t="shared" si="1"/>
      </c>
    </row>
    <row r="28" spans="1:12" ht="13.5" customHeight="1">
      <c r="A28" s="180"/>
      <c r="B28" s="180"/>
      <c r="C28" s="180"/>
      <c r="D28" s="180"/>
      <c r="E28" s="181"/>
      <c r="F28" s="180"/>
      <c r="G28" s="180"/>
      <c r="H28" s="180"/>
      <c r="I28" s="181"/>
      <c r="J28" s="374"/>
      <c r="K28" s="11">
        <f t="shared" si="0"/>
      </c>
      <c r="L28" s="11">
        <f t="shared" si="1"/>
      </c>
    </row>
    <row r="29" spans="1:12" ht="13.5" customHeight="1">
      <c r="A29" s="180"/>
      <c r="B29" s="180"/>
      <c r="C29" s="180"/>
      <c r="D29" s="180"/>
      <c r="E29" s="181"/>
      <c r="F29" s="180"/>
      <c r="G29" s="180"/>
      <c r="H29" s="180"/>
      <c r="I29" s="181"/>
      <c r="J29" s="374"/>
      <c r="K29" s="11">
        <f t="shared" si="0"/>
      </c>
      <c r="L29" s="11">
        <f t="shared" si="1"/>
      </c>
    </row>
    <row r="30" spans="1:12" ht="13.5" customHeight="1">
      <c r="A30" s="180"/>
      <c r="B30" s="180"/>
      <c r="C30" s="180"/>
      <c r="D30" s="180"/>
      <c r="E30" s="181"/>
      <c r="F30" s="180"/>
      <c r="G30" s="180"/>
      <c r="H30" s="180"/>
      <c r="I30" s="181"/>
      <c r="J30" s="374"/>
      <c r="K30" s="11">
        <f t="shared" si="0"/>
      </c>
      <c r="L30" s="11">
        <f t="shared" si="1"/>
      </c>
    </row>
    <row r="31" spans="1:12" ht="13.5" customHeight="1">
      <c r="A31" s="180"/>
      <c r="B31" s="180"/>
      <c r="C31" s="180"/>
      <c r="D31" s="180"/>
      <c r="E31" s="181"/>
      <c r="F31" s="180"/>
      <c r="G31" s="180"/>
      <c r="H31" s="180"/>
      <c r="I31" s="181"/>
      <c r="J31" s="374"/>
      <c r="K31" s="11">
        <f t="shared" si="0"/>
      </c>
      <c r="L31" s="11">
        <f t="shared" si="1"/>
      </c>
    </row>
    <row r="32" spans="1:12" ht="13.5" customHeight="1">
      <c r="A32" s="180"/>
      <c r="B32" s="180"/>
      <c r="C32" s="180"/>
      <c r="D32" s="180"/>
      <c r="E32" s="181"/>
      <c r="F32" s="180"/>
      <c r="G32" s="180"/>
      <c r="H32" s="180"/>
      <c r="I32" s="181"/>
      <c r="J32" s="374"/>
      <c r="K32" s="11">
        <f t="shared" si="0"/>
      </c>
      <c r="L32" s="11">
        <f t="shared" si="1"/>
      </c>
    </row>
    <row r="33" spans="1:12" ht="13.5" customHeight="1">
      <c r="A33" s="180"/>
      <c r="B33" s="180"/>
      <c r="C33" s="180"/>
      <c r="D33" s="180"/>
      <c r="E33" s="181"/>
      <c r="F33" s="180"/>
      <c r="G33" s="180"/>
      <c r="H33" s="180"/>
      <c r="I33" s="181"/>
      <c r="J33" s="374"/>
      <c r="K33" s="11">
        <f t="shared" si="0"/>
      </c>
      <c r="L33" s="11">
        <f t="shared" si="1"/>
      </c>
    </row>
    <row r="34" spans="1:12" ht="13.5" customHeight="1">
      <c r="A34" s="180"/>
      <c r="B34" s="180"/>
      <c r="C34" s="180"/>
      <c r="D34" s="180"/>
      <c r="E34" s="181"/>
      <c r="F34" s="180"/>
      <c r="G34" s="180"/>
      <c r="H34" s="180"/>
      <c r="I34" s="181"/>
      <c r="J34" s="374"/>
      <c r="K34" s="11">
        <f t="shared" si="0"/>
      </c>
      <c r="L34" s="11">
        <f t="shared" si="1"/>
      </c>
    </row>
    <row r="35" spans="1:12" ht="13.5" customHeight="1">
      <c r="A35" s="180"/>
      <c r="B35" s="180"/>
      <c r="C35" s="180"/>
      <c r="D35" s="180"/>
      <c r="E35" s="181"/>
      <c r="F35" s="180"/>
      <c r="G35" s="180"/>
      <c r="H35" s="180"/>
      <c r="I35" s="181"/>
      <c r="J35" s="374"/>
      <c r="K35" s="11">
        <f t="shared" si="0"/>
      </c>
      <c r="L35" s="11">
        <f t="shared" si="1"/>
      </c>
    </row>
    <row r="36" spans="1:12" ht="13.5" customHeight="1">
      <c r="A36" s="180"/>
      <c r="B36" s="180"/>
      <c r="C36" s="180"/>
      <c r="D36" s="180"/>
      <c r="E36" s="181"/>
      <c r="F36" s="180"/>
      <c r="G36" s="180"/>
      <c r="H36" s="180"/>
      <c r="I36" s="181"/>
      <c r="J36" s="374"/>
      <c r="K36" s="11">
        <f t="shared" si="0"/>
      </c>
      <c r="L36" s="11">
        <f t="shared" si="1"/>
      </c>
    </row>
    <row r="37" spans="1:12" ht="13.5" customHeight="1">
      <c r="A37" s="180"/>
      <c r="B37" s="180"/>
      <c r="C37" s="180"/>
      <c r="D37" s="180"/>
      <c r="E37" s="181"/>
      <c r="F37" s="180"/>
      <c r="G37" s="180"/>
      <c r="H37" s="180"/>
      <c r="I37" s="181"/>
      <c r="J37" s="374"/>
      <c r="K37" s="11">
        <f t="shared" si="0"/>
      </c>
      <c r="L37" s="11">
        <f t="shared" si="1"/>
      </c>
    </row>
    <row r="38" spans="1:12" ht="13.5" customHeight="1">
      <c r="A38" s="180"/>
      <c r="B38" s="180"/>
      <c r="C38" s="180"/>
      <c r="D38" s="180"/>
      <c r="E38" s="181"/>
      <c r="F38" s="180"/>
      <c r="G38" s="180"/>
      <c r="H38" s="180"/>
      <c r="I38" s="181"/>
      <c r="J38" s="374"/>
      <c r="K38" s="11">
        <f t="shared" si="0"/>
      </c>
      <c r="L38" s="11">
        <f t="shared" si="1"/>
      </c>
    </row>
    <row r="39" spans="1:12" ht="13.5" customHeight="1">
      <c r="A39" s="180"/>
      <c r="B39" s="180"/>
      <c r="C39" s="180"/>
      <c r="D39" s="180"/>
      <c r="E39" s="181"/>
      <c r="F39" s="180"/>
      <c r="G39" s="180"/>
      <c r="H39" s="180"/>
      <c r="I39" s="181"/>
      <c r="J39" s="374"/>
      <c r="K39" s="11">
        <f t="shared" si="0"/>
      </c>
      <c r="L39" s="11">
        <f t="shared" si="1"/>
      </c>
    </row>
    <row r="40" spans="1:12" ht="13.5" customHeight="1">
      <c r="A40" s="180"/>
      <c r="B40" s="180"/>
      <c r="C40" s="180"/>
      <c r="D40" s="180"/>
      <c r="E40" s="181"/>
      <c r="F40" s="180"/>
      <c r="G40" s="180"/>
      <c r="H40" s="180"/>
      <c r="I40" s="181"/>
      <c r="J40" s="374"/>
      <c r="K40" s="11">
        <f t="shared" si="0"/>
      </c>
      <c r="L40" s="11">
        <f t="shared" si="1"/>
      </c>
    </row>
    <row r="41" spans="1:12" ht="13.5" customHeight="1">
      <c r="A41" s="180"/>
      <c r="B41" s="180"/>
      <c r="C41" s="180"/>
      <c r="D41" s="180"/>
      <c r="E41" s="181"/>
      <c r="F41" s="180"/>
      <c r="G41" s="180"/>
      <c r="H41" s="180"/>
      <c r="I41" s="181"/>
      <c r="J41" s="374"/>
      <c r="K41" s="11">
        <f t="shared" si="0"/>
      </c>
      <c r="L41" s="11">
        <f t="shared" si="1"/>
      </c>
    </row>
    <row r="42" spans="1:12" ht="13.5" customHeight="1">
      <c r="A42" s="180"/>
      <c r="B42" s="180"/>
      <c r="C42" s="180"/>
      <c r="D42" s="180"/>
      <c r="E42" s="181"/>
      <c r="F42" s="180"/>
      <c r="G42" s="180"/>
      <c r="H42" s="180"/>
      <c r="I42" s="181"/>
      <c r="J42" s="374"/>
      <c r="K42" s="11">
        <f t="shared" si="0"/>
      </c>
      <c r="L42" s="11">
        <f t="shared" si="1"/>
      </c>
    </row>
    <row r="43" spans="1:12" ht="13.5" customHeight="1">
      <c r="A43" s="180"/>
      <c r="B43" s="180"/>
      <c r="C43" s="180"/>
      <c r="D43" s="180"/>
      <c r="E43" s="181"/>
      <c r="F43" s="180"/>
      <c r="G43" s="180"/>
      <c r="H43" s="180"/>
      <c r="I43" s="181"/>
      <c r="J43" s="374"/>
      <c r="K43" s="11">
        <f t="shared" si="0"/>
      </c>
      <c r="L43" s="11">
        <f t="shared" si="1"/>
      </c>
    </row>
    <row r="44" spans="1:12" ht="13.5" customHeight="1" thickBot="1">
      <c r="A44" s="183"/>
      <c r="B44" s="183"/>
      <c r="C44" s="183"/>
      <c r="D44" s="183"/>
      <c r="E44" s="184"/>
      <c r="F44" s="183"/>
      <c r="G44" s="183"/>
      <c r="H44" s="183"/>
      <c r="I44" s="184"/>
      <c r="J44" s="375"/>
      <c r="K44" s="11">
        <f t="shared" si="0"/>
      </c>
      <c r="L44" s="11">
        <f t="shared" si="1"/>
      </c>
    </row>
    <row r="45" spans="1:12" ht="13.5" customHeight="1">
      <c r="A45" s="180"/>
      <c r="B45" s="180"/>
      <c r="C45" s="180"/>
      <c r="D45" s="180"/>
      <c r="E45" s="181"/>
      <c r="F45" s="180"/>
      <c r="G45" s="180"/>
      <c r="H45" s="180"/>
      <c r="I45" s="181"/>
      <c r="J45" s="374"/>
      <c r="K45" s="11">
        <f t="shared" si="0"/>
      </c>
      <c r="L45" s="11">
        <f t="shared" si="1"/>
      </c>
    </row>
    <row r="46" spans="1:12" ht="13.5" customHeight="1">
      <c r="A46" s="180"/>
      <c r="B46" s="180"/>
      <c r="C46" s="180"/>
      <c r="D46" s="180"/>
      <c r="E46" s="181"/>
      <c r="F46" s="180"/>
      <c r="G46" s="180"/>
      <c r="H46" s="180"/>
      <c r="I46" s="181"/>
      <c r="J46" s="374"/>
      <c r="K46" s="11">
        <f t="shared" si="0"/>
      </c>
      <c r="L46" s="11">
        <f t="shared" si="1"/>
      </c>
    </row>
    <row r="47" spans="1:12" ht="13.5" customHeight="1">
      <c r="A47" s="180"/>
      <c r="B47" s="180"/>
      <c r="C47" s="180"/>
      <c r="D47" s="180"/>
      <c r="E47" s="181"/>
      <c r="F47" s="180"/>
      <c r="G47" s="180"/>
      <c r="H47" s="180"/>
      <c r="I47" s="181"/>
      <c r="J47" s="374"/>
      <c r="K47" s="11">
        <f t="shared" si="0"/>
      </c>
      <c r="L47" s="11">
        <f t="shared" si="1"/>
      </c>
    </row>
    <row r="48" spans="1:12" ht="13.5" customHeight="1">
      <c r="A48" s="180"/>
      <c r="B48" s="180"/>
      <c r="C48" s="180"/>
      <c r="D48" s="180"/>
      <c r="E48" s="181"/>
      <c r="F48" s="180"/>
      <c r="G48" s="180"/>
      <c r="H48" s="180"/>
      <c r="I48" s="181"/>
      <c r="J48" s="374"/>
      <c r="K48" s="11">
        <f t="shared" si="0"/>
      </c>
      <c r="L48" s="11">
        <f t="shared" si="1"/>
      </c>
    </row>
    <row r="49" spans="1:12" ht="13.5" customHeight="1">
      <c r="A49" s="180"/>
      <c r="B49" s="180"/>
      <c r="C49" s="180"/>
      <c r="D49" s="180"/>
      <c r="E49" s="181"/>
      <c r="F49" s="180"/>
      <c r="G49" s="180"/>
      <c r="H49" s="180"/>
      <c r="I49" s="181"/>
      <c r="J49" s="374"/>
      <c r="K49" s="11">
        <f t="shared" si="0"/>
      </c>
      <c r="L49" s="11">
        <f t="shared" si="1"/>
      </c>
    </row>
    <row r="50" spans="1:12" ht="13.5" customHeight="1">
      <c r="A50" s="180"/>
      <c r="B50" s="180"/>
      <c r="C50" s="180"/>
      <c r="D50" s="180"/>
      <c r="E50" s="181"/>
      <c r="F50" s="180"/>
      <c r="G50" s="180"/>
      <c r="H50" s="180"/>
      <c r="I50" s="181"/>
      <c r="J50" s="374"/>
      <c r="K50" s="11">
        <f t="shared" si="0"/>
      </c>
      <c r="L50" s="11">
        <f t="shared" si="1"/>
      </c>
    </row>
    <row r="51" spans="1:12" ht="13.5" customHeight="1">
      <c r="A51" s="180"/>
      <c r="B51" s="180"/>
      <c r="C51" s="180"/>
      <c r="D51" s="180"/>
      <c r="E51" s="181"/>
      <c r="F51" s="180"/>
      <c r="G51" s="180"/>
      <c r="H51" s="180"/>
      <c r="I51" s="181"/>
      <c r="J51" s="374"/>
      <c r="K51" s="11">
        <f t="shared" si="0"/>
      </c>
      <c r="L51" s="11">
        <f t="shared" si="1"/>
      </c>
    </row>
    <row r="52" spans="1:12" ht="13.5" customHeight="1">
      <c r="A52" s="180"/>
      <c r="B52" s="180"/>
      <c r="C52" s="180"/>
      <c r="D52" s="180"/>
      <c r="E52" s="181"/>
      <c r="F52" s="180"/>
      <c r="G52" s="180"/>
      <c r="H52" s="180"/>
      <c r="I52" s="181"/>
      <c r="J52" s="374"/>
      <c r="K52" s="11">
        <f t="shared" si="0"/>
      </c>
      <c r="L52" s="11">
        <f t="shared" si="1"/>
      </c>
    </row>
    <row r="53" spans="1:12" ht="13.5" customHeight="1">
      <c r="A53" s="180"/>
      <c r="B53" s="180"/>
      <c r="C53" s="180"/>
      <c r="D53" s="180"/>
      <c r="E53" s="181"/>
      <c r="F53" s="180"/>
      <c r="G53" s="180"/>
      <c r="H53" s="180"/>
      <c r="I53" s="181"/>
      <c r="J53" s="374"/>
      <c r="K53" s="11">
        <f t="shared" si="0"/>
      </c>
      <c r="L53" s="11">
        <f t="shared" si="1"/>
      </c>
    </row>
    <row r="54" spans="1:12" ht="13.5" customHeight="1">
      <c r="A54" s="180"/>
      <c r="B54" s="180"/>
      <c r="C54" s="180"/>
      <c r="D54" s="180"/>
      <c r="E54" s="181"/>
      <c r="F54" s="180"/>
      <c r="G54" s="180"/>
      <c r="H54" s="180"/>
      <c r="I54" s="181"/>
      <c r="J54" s="374"/>
      <c r="K54" s="11">
        <f t="shared" si="0"/>
      </c>
      <c r="L54" s="11">
        <f t="shared" si="1"/>
      </c>
    </row>
    <row r="55" spans="1:12" ht="13.5" customHeight="1">
      <c r="A55" s="180"/>
      <c r="B55" s="180"/>
      <c r="C55" s="180"/>
      <c r="D55" s="180"/>
      <c r="E55" s="181"/>
      <c r="F55" s="180"/>
      <c r="G55" s="180"/>
      <c r="H55" s="180"/>
      <c r="I55" s="181"/>
      <c r="J55" s="374"/>
      <c r="K55" s="11">
        <f t="shared" si="0"/>
      </c>
      <c r="L55" s="11">
        <f t="shared" si="1"/>
      </c>
    </row>
    <row r="56" spans="1:12" ht="13.5" customHeight="1">
      <c r="A56" s="180"/>
      <c r="B56" s="180"/>
      <c r="C56" s="180"/>
      <c r="D56" s="180"/>
      <c r="E56" s="181"/>
      <c r="F56" s="180"/>
      <c r="G56" s="180"/>
      <c r="H56" s="180"/>
      <c r="I56" s="181"/>
      <c r="J56" s="374"/>
      <c r="K56" s="11">
        <f t="shared" si="0"/>
      </c>
      <c r="L56" s="11">
        <f t="shared" si="1"/>
      </c>
    </row>
    <row r="57" spans="1:12" ht="13.5" customHeight="1">
      <c r="A57" s="180"/>
      <c r="B57" s="180"/>
      <c r="C57" s="180"/>
      <c r="D57" s="180"/>
      <c r="E57" s="181"/>
      <c r="F57" s="180"/>
      <c r="G57" s="180"/>
      <c r="H57" s="180"/>
      <c r="I57" s="181"/>
      <c r="J57" s="374"/>
      <c r="K57" s="11">
        <f t="shared" si="0"/>
      </c>
      <c r="L57" s="11">
        <f t="shared" si="1"/>
      </c>
    </row>
    <row r="58" spans="1:12" ht="13.5" customHeight="1">
      <c r="A58" s="180"/>
      <c r="B58" s="180"/>
      <c r="C58" s="180"/>
      <c r="D58" s="180"/>
      <c r="E58" s="181"/>
      <c r="F58" s="180"/>
      <c r="G58" s="180"/>
      <c r="H58" s="180"/>
      <c r="I58" s="181"/>
      <c r="J58" s="374"/>
      <c r="K58" s="11">
        <f t="shared" si="0"/>
      </c>
      <c r="L58" s="11">
        <f t="shared" si="1"/>
      </c>
    </row>
    <row r="59" spans="1:12" ht="13.5" customHeight="1">
      <c r="A59" s="180"/>
      <c r="B59" s="180"/>
      <c r="C59" s="180"/>
      <c r="D59" s="180"/>
      <c r="E59" s="181"/>
      <c r="F59" s="180"/>
      <c r="G59" s="180"/>
      <c r="H59" s="180"/>
      <c r="I59" s="181"/>
      <c r="J59" s="374"/>
      <c r="K59" s="11">
        <f t="shared" si="0"/>
      </c>
      <c r="L59" s="11">
        <f t="shared" si="1"/>
      </c>
    </row>
    <row r="60" spans="1:12" ht="13.5" customHeight="1">
      <c r="A60" s="180"/>
      <c r="B60" s="180"/>
      <c r="C60" s="180"/>
      <c r="D60" s="180"/>
      <c r="E60" s="181"/>
      <c r="F60" s="180"/>
      <c r="G60" s="180"/>
      <c r="H60" s="180"/>
      <c r="I60" s="181"/>
      <c r="J60" s="374"/>
      <c r="K60" s="11">
        <f t="shared" si="0"/>
      </c>
      <c r="L60" s="11">
        <f t="shared" si="1"/>
      </c>
    </row>
    <row r="61" spans="1:12" ht="13.5" customHeight="1">
      <c r="A61" s="180"/>
      <c r="B61" s="180"/>
      <c r="C61" s="180"/>
      <c r="D61" s="180"/>
      <c r="E61" s="181"/>
      <c r="F61" s="180"/>
      <c r="G61" s="180"/>
      <c r="H61" s="180"/>
      <c r="I61" s="181"/>
      <c r="J61" s="374"/>
      <c r="K61" s="11">
        <f t="shared" si="0"/>
      </c>
      <c r="L61" s="11">
        <f t="shared" si="1"/>
      </c>
    </row>
    <row r="62" spans="1:12" ht="13.5" customHeight="1">
      <c r="A62" s="180"/>
      <c r="B62" s="180"/>
      <c r="C62" s="180"/>
      <c r="D62" s="180"/>
      <c r="E62" s="181"/>
      <c r="F62" s="180"/>
      <c r="G62" s="180"/>
      <c r="H62" s="180"/>
      <c r="I62" s="181"/>
      <c r="J62" s="374"/>
      <c r="K62" s="11">
        <f t="shared" si="0"/>
      </c>
      <c r="L62" s="11">
        <f t="shared" si="1"/>
      </c>
    </row>
    <row r="63" spans="1:12" ht="13.5" customHeight="1">
      <c r="A63" s="180"/>
      <c r="B63" s="180"/>
      <c r="C63" s="180"/>
      <c r="D63" s="180"/>
      <c r="E63" s="181"/>
      <c r="F63" s="180"/>
      <c r="G63" s="180"/>
      <c r="H63" s="180"/>
      <c r="I63" s="181"/>
      <c r="J63" s="374"/>
      <c r="K63" s="11">
        <f t="shared" si="0"/>
      </c>
      <c r="L63" s="11">
        <f t="shared" si="1"/>
      </c>
    </row>
    <row r="64" spans="1:12" ht="13.5" customHeight="1">
      <c r="A64" s="180"/>
      <c r="B64" s="180"/>
      <c r="C64" s="180"/>
      <c r="D64" s="180"/>
      <c r="E64" s="181"/>
      <c r="F64" s="180"/>
      <c r="G64" s="180"/>
      <c r="H64" s="180"/>
      <c r="I64" s="181"/>
      <c r="J64" s="374"/>
      <c r="K64" s="11">
        <f t="shared" si="0"/>
      </c>
      <c r="L64" s="11">
        <f t="shared" si="1"/>
      </c>
    </row>
    <row r="65" spans="1:12" ht="13.5" customHeight="1">
      <c r="A65" s="180"/>
      <c r="B65" s="180"/>
      <c r="C65" s="180"/>
      <c r="D65" s="180"/>
      <c r="E65" s="181"/>
      <c r="F65" s="180"/>
      <c r="G65" s="180"/>
      <c r="H65" s="180"/>
      <c r="I65" s="181"/>
      <c r="J65" s="374"/>
      <c r="K65" s="11">
        <f t="shared" si="0"/>
      </c>
      <c r="L65" s="11">
        <f t="shared" si="1"/>
      </c>
    </row>
    <row r="66" spans="1:12" ht="13.5" customHeight="1">
      <c r="A66" s="180"/>
      <c r="B66" s="180"/>
      <c r="C66" s="180"/>
      <c r="D66" s="180"/>
      <c r="E66" s="181"/>
      <c r="F66" s="180"/>
      <c r="G66" s="180"/>
      <c r="H66" s="180"/>
      <c r="I66" s="181"/>
      <c r="J66" s="374"/>
      <c r="K66" s="11">
        <f t="shared" si="0"/>
      </c>
      <c r="L66" s="11">
        <f t="shared" si="1"/>
      </c>
    </row>
    <row r="67" spans="1:12" ht="13.5" customHeight="1">
      <c r="A67" s="180"/>
      <c r="B67" s="180"/>
      <c r="C67" s="180"/>
      <c r="D67" s="180"/>
      <c r="E67" s="181"/>
      <c r="F67" s="180"/>
      <c r="G67" s="180"/>
      <c r="H67" s="180"/>
      <c r="I67" s="181"/>
      <c r="J67" s="374"/>
      <c r="K67" s="11">
        <f t="shared" si="0"/>
      </c>
      <c r="L67" s="11">
        <f t="shared" si="1"/>
      </c>
    </row>
    <row r="68" spans="1:12" ht="13.5" customHeight="1">
      <c r="A68" s="180"/>
      <c r="B68" s="180"/>
      <c r="C68" s="180"/>
      <c r="D68" s="180"/>
      <c r="E68" s="181"/>
      <c r="F68" s="180"/>
      <c r="G68" s="180"/>
      <c r="H68" s="180"/>
      <c r="I68" s="181"/>
      <c r="J68" s="374"/>
      <c r="K68" s="11">
        <f t="shared" si="0"/>
      </c>
      <c r="L68" s="11">
        <f t="shared" si="1"/>
      </c>
    </row>
    <row r="69" spans="1:12" ht="13.5" customHeight="1">
      <c r="A69" s="180"/>
      <c r="B69" s="180"/>
      <c r="C69" s="180"/>
      <c r="D69" s="180"/>
      <c r="E69" s="181"/>
      <c r="F69" s="180"/>
      <c r="G69" s="180"/>
      <c r="H69" s="180"/>
      <c r="I69" s="181"/>
      <c r="J69" s="374"/>
      <c r="K69" s="11">
        <f t="shared" si="0"/>
      </c>
      <c r="L69" s="11">
        <f t="shared" si="1"/>
      </c>
    </row>
    <row r="70" spans="1:12" ht="13.5" customHeight="1">
      <c r="A70" s="180"/>
      <c r="B70" s="180"/>
      <c r="C70" s="180"/>
      <c r="D70" s="180"/>
      <c r="E70" s="181"/>
      <c r="F70" s="180"/>
      <c r="G70" s="180"/>
      <c r="H70" s="180"/>
      <c r="I70" s="181"/>
      <c r="J70" s="374"/>
      <c r="K70" s="11">
        <f t="shared" si="0"/>
      </c>
      <c r="L70" s="11">
        <f t="shared" si="1"/>
      </c>
    </row>
    <row r="71" spans="1:12" ht="13.5" customHeight="1">
      <c r="A71" s="180"/>
      <c r="B71" s="180"/>
      <c r="C71" s="180"/>
      <c r="D71" s="180"/>
      <c r="E71" s="181"/>
      <c r="F71" s="180"/>
      <c r="G71" s="180"/>
      <c r="H71" s="180"/>
      <c r="I71" s="181"/>
      <c r="J71" s="374"/>
      <c r="K71" s="11">
        <f t="shared" si="0"/>
      </c>
      <c r="L71" s="11">
        <f t="shared" si="1"/>
      </c>
    </row>
    <row r="72" spans="1:12" ht="13.5" customHeight="1">
      <c r="A72" s="180"/>
      <c r="B72" s="180"/>
      <c r="C72" s="180"/>
      <c r="D72" s="180"/>
      <c r="E72" s="181"/>
      <c r="F72" s="180"/>
      <c r="G72" s="180"/>
      <c r="H72" s="180"/>
      <c r="I72" s="181"/>
      <c r="J72" s="374"/>
      <c r="K72" s="11">
        <f t="shared" si="0"/>
      </c>
      <c r="L72" s="11">
        <f t="shared" si="1"/>
      </c>
    </row>
    <row r="73" spans="1:12" ht="13.5" customHeight="1">
      <c r="A73" s="180"/>
      <c r="B73" s="180"/>
      <c r="C73" s="180"/>
      <c r="D73" s="180"/>
      <c r="E73" s="181"/>
      <c r="F73" s="180"/>
      <c r="G73" s="180"/>
      <c r="H73" s="180"/>
      <c r="I73" s="181"/>
      <c r="J73" s="374"/>
      <c r="K73" s="11">
        <f t="shared" si="0"/>
      </c>
      <c r="L73" s="11">
        <f t="shared" si="1"/>
      </c>
    </row>
    <row r="74" spans="1:12" ht="13.5" customHeight="1">
      <c r="A74" s="180"/>
      <c r="B74" s="180"/>
      <c r="C74" s="180"/>
      <c r="D74" s="180"/>
      <c r="E74" s="181"/>
      <c r="F74" s="180"/>
      <c r="G74" s="180"/>
      <c r="H74" s="180"/>
      <c r="I74" s="181"/>
      <c r="J74" s="374"/>
      <c r="K74" s="11">
        <f t="shared" si="0"/>
      </c>
      <c r="L74" s="11">
        <f t="shared" si="1"/>
      </c>
    </row>
    <row r="75" spans="1:12" ht="13.5" customHeight="1">
      <c r="A75" s="180"/>
      <c r="B75" s="180"/>
      <c r="C75" s="180"/>
      <c r="D75" s="180"/>
      <c r="E75" s="181"/>
      <c r="F75" s="180"/>
      <c r="G75" s="180"/>
      <c r="H75" s="180"/>
      <c r="I75" s="181"/>
      <c r="J75" s="374"/>
      <c r="K75" s="11">
        <f t="shared" si="0"/>
      </c>
      <c r="L75" s="11">
        <f t="shared" si="1"/>
      </c>
    </row>
    <row r="76" spans="1:12" ht="13.5" customHeight="1" thickBot="1">
      <c r="A76" s="183"/>
      <c r="B76" s="183"/>
      <c r="C76" s="183"/>
      <c r="D76" s="183"/>
      <c r="E76" s="184"/>
      <c r="F76" s="183"/>
      <c r="G76" s="183"/>
      <c r="H76" s="183"/>
      <c r="I76" s="184"/>
      <c r="J76" s="375"/>
      <c r="K76" s="11">
        <f t="shared" si="0"/>
      </c>
      <c r="L76" s="11">
        <f t="shared" si="1"/>
      </c>
    </row>
    <row r="77" spans="1:12" ht="13.5" customHeight="1">
      <c r="A77" s="186"/>
      <c r="B77" s="186"/>
      <c r="C77" s="186"/>
      <c r="D77" s="186"/>
      <c r="E77" s="187"/>
      <c r="F77" s="186"/>
      <c r="G77" s="186"/>
      <c r="H77" s="186"/>
      <c r="I77" s="187"/>
      <c r="J77" s="376"/>
      <c r="K77" s="11">
        <f t="shared" si="0"/>
      </c>
      <c r="L77" s="11">
        <f t="shared" si="1"/>
      </c>
    </row>
    <row r="78" spans="1:12" ht="13.5" customHeight="1">
      <c r="A78" s="180"/>
      <c r="B78" s="180"/>
      <c r="C78" s="180"/>
      <c r="D78" s="180"/>
      <c r="E78" s="181"/>
      <c r="F78" s="180"/>
      <c r="G78" s="180"/>
      <c r="H78" s="180"/>
      <c r="I78" s="181"/>
      <c r="J78" s="374"/>
      <c r="K78" s="11">
        <f t="shared" si="0"/>
      </c>
      <c r="L78" s="11">
        <f t="shared" si="1"/>
      </c>
    </row>
    <row r="79" spans="1:12" ht="13.5" customHeight="1">
      <c r="A79" s="180"/>
      <c r="B79" s="180"/>
      <c r="C79" s="180"/>
      <c r="D79" s="180"/>
      <c r="E79" s="181"/>
      <c r="F79" s="180"/>
      <c r="G79" s="180"/>
      <c r="H79" s="180"/>
      <c r="I79" s="181"/>
      <c r="J79" s="374"/>
      <c r="K79" s="11">
        <f aca="true" t="shared" si="2" ref="K79:K142">IF(E79&lt;&gt;"","E","")</f>
      </c>
      <c r="L79" s="11">
        <f aca="true" t="shared" si="3" ref="L79:L142">IF(I79&lt;&gt;"","S","")</f>
      </c>
    </row>
    <row r="80" spans="1:12" ht="13.5" customHeight="1">
      <c r="A80" s="180"/>
      <c r="B80" s="180"/>
      <c r="C80" s="180"/>
      <c r="D80" s="180"/>
      <c r="E80" s="181"/>
      <c r="F80" s="180"/>
      <c r="G80" s="180"/>
      <c r="H80" s="180"/>
      <c r="I80" s="181"/>
      <c r="J80" s="374"/>
      <c r="K80" s="11">
        <f t="shared" si="2"/>
      </c>
      <c r="L80" s="11">
        <f t="shared" si="3"/>
      </c>
    </row>
    <row r="81" spans="1:12" ht="13.5" customHeight="1">
      <c r="A81" s="180"/>
      <c r="B81" s="180"/>
      <c r="C81" s="180"/>
      <c r="D81" s="180"/>
      <c r="E81" s="181"/>
      <c r="F81" s="180"/>
      <c r="G81" s="180"/>
      <c r="H81" s="180"/>
      <c r="I81" s="181"/>
      <c r="J81" s="374"/>
      <c r="K81" s="11">
        <f t="shared" si="2"/>
      </c>
      <c r="L81" s="11">
        <f t="shared" si="3"/>
      </c>
    </row>
    <row r="82" spans="1:12" ht="13.5" customHeight="1">
      <c r="A82" s="180"/>
      <c r="B82" s="180"/>
      <c r="C82" s="180"/>
      <c r="D82" s="180"/>
      <c r="E82" s="181"/>
      <c r="F82" s="180"/>
      <c r="G82" s="180"/>
      <c r="H82" s="180"/>
      <c r="I82" s="181"/>
      <c r="J82" s="374"/>
      <c r="K82" s="11">
        <f t="shared" si="2"/>
      </c>
      <c r="L82" s="11">
        <f t="shared" si="3"/>
      </c>
    </row>
    <row r="83" spans="1:12" ht="13.5" customHeight="1">
      <c r="A83" s="180"/>
      <c r="B83" s="180"/>
      <c r="C83" s="180"/>
      <c r="D83" s="180"/>
      <c r="E83" s="181"/>
      <c r="F83" s="180"/>
      <c r="G83" s="180"/>
      <c r="H83" s="180"/>
      <c r="I83" s="181"/>
      <c r="J83" s="374"/>
      <c r="K83" s="11">
        <f t="shared" si="2"/>
      </c>
      <c r="L83" s="11">
        <f t="shared" si="3"/>
      </c>
    </row>
    <row r="84" spans="1:12" ht="13.5" customHeight="1">
      <c r="A84" s="180"/>
      <c r="B84" s="180"/>
      <c r="C84" s="180"/>
      <c r="D84" s="180"/>
      <c r="E84" s="181"/>
      <c r="F84" s="180"/>
      <c r="G84" s="180"/>
      <c r="H84" s="180"/>
      <c r="I84" s="181"/>
      <c r="J84" s="374"/>
      <c r="K84" s="11">
        <f t="shared" si="2"/>
      </c>
      <c r="L84" s="11">
        <f t="shared" si="3"/>
      </c>
    </row>
    <row r="85" spans="1:12" ht="13.5" customHeight="1">
      <c r="A85" s="180"/>
      <c r="B85" s="180"/>
      <c r="C85" s="180"/>
      <c r="D85" s="180"/>
      <c r="E85" s="181"/>
      <c r="F85" s="180"/>
      <c r="G85" s="180"/>
      <c r="H85" s="180"/>
      <c r="I85" s="181"/>
      <c r="J85" s="374"/>
      <c r="K85" s="11">
        <f t="shared" si="2"/>
      </c>
      <c r="L85" s="11">
        <f t="shared" si="3"/>
      </c>
    </row>
    <row r="86" spans="1:12" ht="13.5" customHeight="1">
      <c r="A86" s="180"/>
      <c r="B86" s="180"/>
      <c r="C86" s="180"/>
      <c r="D86" s="180"/>
      <c r="E86" s="181"/>
      <c r="F86" s="180"/>
      <c r="G86" s="180"/>
      <c r="H86" s="180"/>
      <c r="I86" s="181"/>
      <c r="J86" s="374"/>
      <c r="K86" s="11">
        <f t="shared" si="2"/>
      </c>
      <c r="L86" s="11">
        <f t="shared" si="3"/>
      </c>
    </row>
    <row r="87" spans="1:12" ht="13.5" customHeight="1">
      <c r="A87" s="180"/>
      <c r="B87" s="180"/>
      <c r="C87" s="180"/>
      <c r="D87" s="180"/>
      <c r="E87" s="181"/>
      <c r="F87" s="180"/>
      <c r="G87" s="180"/>
      <c r="H87" s="180"/>
      <c r="I87" s="181"/>
      <c r="J87" s="374"/>
      <c r="K87" s="11">
        <f t="shared" si="2"/>
      </c>
      <c r="L87" s="11">
        <f t="shared" si="3"/>
      </c>
    </row>
    <row r="88" spans="1:12" ht="13.5" customHeight="1">
      <c r="A88" s="180"/>
      <c r="B88" s="180"/>
      <c r="C88" s="180"/>
      <c r="D88" s="180"/>
      <c r="E88" s="181"/>
      <c r="F88" s="180"/>
      <c r="G88" s="180"/>
      <c r="H88" s="180"/>
      <c r="I88" s="181"/>
      <c r="J88" s="374"/>
      <c r="K88" s="11">
        <f t="shared" si="2"/>
      </c>
      <c r="L88" s="11">
        <f t="shared" si="3"/>
      </c>
    </row>
    <row r="89" spans="1:12" ht="13.5" customHeight="1">
      <c r="A89" s="180"/>
      <c r="B89" s="180"/>
      <c r="C89" s="180"/>
      <c r="D89" s="180"/>
      <c r="E89" s="181"/>
      <c r="F89" s="180"/>
      <c r="G89" s="180"/>
      <c r="H89" s="180"/>
      <c r="I89" s="181"/>
      <c r="J89" s="374"/>
      <c r="K89" s="11">
        <f t="shared" si="2"/>
      </c>
      <c r="L89" s="11">
        <f t="shared" si="3"/>
      </c>
    </row>
    <row r="90" spans="1:12" ht="13.5" customHeight="1">
      <c r="A90" s="180"/>
      <c r="B90" s="180"/>
      <c r="C90" s="180"/>
      <c r="D90" s="180"/>
      <c r="E90" s="181"/>
      <c r="F90" s="180"/>
      <c r="G90" s="180"/>
      <c r="H90" s="180"/>
      <c r="I90" s="181"/>
      <c r="J90" s="374"/>
      <c r="K90" s="11">
        <f t="shared" si="2"/>
      </c>
      <c r="L90" s="11">
        <f t="shared" si="3"/>
      </c>
    </row>
    <row r="91" spans="1:12" ht="13.5" customHeight="1">
      <c r="A91" s="180"/>
      <c r="B91" s="180"/>
      <c r="C91" s="180"/>
      <c r="D91" s="180"/>
      <c r="E91" s="181"/>
      <c r="F91" s="180"/>
      <c r="G91" s="180"/>
      <c r="H91" s="180"/>
      <c r="I91" s="181"/>
      <c r="J91" s="374"/>
      <c r="K91" s="11">
        <f t="shared" si="2"/>
      </c>
      <c r="L91" s="11">
        <f t="shared" si="3"/>
      </c>
    </row>
    <row r="92" spans="1:12" ht="13.5" customHeight="1">
      <c r="A92" s="180"/>
      <c r="B92" s="180"/>
      <c r="C92" s="180"/>
      <c r="D92" s="180"/>
      <c r="E92" s="181"/>
      <c r="F92" s="180"/>
      <c r="G92" s="180"/>
      <c r="H92" s="180"/>
      <c r="I92" s="181"/>
      <c r="J92" s="374"/>
      <c r="K92" s="11">
        <f t="shared" si="2"/>
      </c>
      <c r="L92" s="11">
        <f t="shared" si="3"/>
      </c>
    </row>
    <row r="93" spans="1:12" ht="13.5" customHeight="1">
      <c r="A93" s="180"/>
      <c r="B93" s="180"/>
      <c r="C93" s="180"/>
      <c r="D93" s="180"/>
      <c r="E93" s="181"/>
      <c r="F93" s="180"/>
      <c r="G93" s="180"/>
      <c r="H93" s="180"/>
      <c r="I93" s="181"/>
      <c r="J93" s="374"/>
      <c r="K93" s="11">
        <f t="shared" si="2"/>
      </c>
      <c r="L93" s="11">
        <f t="shared" si="3"/>
      </c>
    </row>
    <row r="94" spans="1:12" ht="13.5" customHeight="1">
      <c r="A94" s="180"/>
      <c r="B94" s="180"/>
      <c r="C94" s="180"/>
      <c r="D94" s="180"/>
      <c r="E94" s="181"/>
      <c r="F94" s="180"/>
      <c r="G94" s="180"/>
      <c r="H94" s="180"/>
      <c r="I94" s="181"/>
      <c r="J94" s="374"/>
      <c r="K94" s="11">
        <f t="shared" si="2"/>
      </c>
      <c r="L94" s="11">
        <f t="shared" si="3"/>
      </c>
    </row>
    <row r="95" spans="1:12" ht="13.5" customHeight="1">
      <c r="A95" s="180"/>
      <c r="B95" s="180"/>
      <c r="C95" s="180"/>
      <c r="D95" s="180"/>
      <c r="E95" s="181"/>
      <c r="F95" s="180"/>
      <c r="G95" s="180"/>
      <c r="H95" s="180"/>
      <c r="I95" s="181"/>
      <c r="J95" s="374"/>
      <c r="K95" s="11">
        <f t="shared" si="2"/>
      </c>
      <c r="L95" s="11">
        <f t="shared" si="3"/>
      </c>
    </row>
    <row r="96" spans="1:12" ht="13.5" customHeight="1">
      <c r="A96" s="180"/>
      <c r="B96" s="180"/>
      <c r="C96" s="180"/>
      <c r="D96" s="180"/>
      <c r="E96" s="181"/>
      <c r="F96" s="180"/>
      <c r="G96" s="180"/>
      <c r="H96" s="180"/>
      <c r="I96" s="181"/>
      <c r="J96" s="374"/>
      <c r="K96" s="11">
        <f t="shared" si="2"/>
      </c>
      <c r="L96" s="11">
        <f t="shared" si="3"/>
      </c>
    </row>
    <row r="97" spans="1:12" ht="13.5" customHeight="1">
      <c r="A97" s="180"/>
      <c r="B97" s="180"/>
      <c r="C97" s="180"/>
      <c r="D97" s="180"/>
      <c r="E97" s="181"/>
      <c r="F97" s="180"/>
      <c r="G97" s="180"/>
      <c r="H97" s="180"/>
      <c r="I97" s="181"/>
      <c r="J97" s="374"/>
      <c r="K97" s="11">
        <f t="shared" si="2"/>
      </c>
      <c r="L97" s="11">
        <f t="shared" si="3"/>
      </c>
    </row>
    <row r="98" spans="1:12" ht="13.5" customHeight="1">
      <c r="A98" s="180"/>
      <c r="B98" s="180"/>
      <c r="C98" s="180"/>
      <c r="D98" s="180"/>
      <c r="E98" s="181"/>
      <c r="F98" s="180"/>
      <c r="G98" s="180"/>
      <c r="H98" s="180"/>
      <c r="I98" s="181"/>
      <c r="J98" s="374"/>
      <c r="K98" s="11">
        <f t="shared" si="2"/>
      </c>
      <c r="L98" s="11">
        <f t="shared" si="3"/>
      </c>
    </row>
    <row r="99" spans="1:12" ht="13.5" customHeight="1">
      <c r="A99" s="180"/>
      <c r="B99" s="180"/>
      <c r="C99" s="180"/>
      <c r="D99" s="180"/>
      <c r="E99" s="181"/>
      <c r="F99" s="180"/>
      <c r="G99" s="180"/>
      <c r="H99" s="180"/>
      <c r="I99" s="181"/>
      <c r="J99" s="374"/>
      <c r="K99" s="11">
        <f t="shared" si="2"/>
      </c>
      <c r="L99" s="11">
        <f t="shared" si="3"/>
      </c>
    </row>
    <row r="100" spans="1:12" ht="13.5" customHeight="1">
      <c r="A100" s="180"/>
      <c r="B100" s="180"/>
      <c r="C100" s="180"/>
      <c r="D100" s="180"/>
      <c r="E100" s="181"/>
      <c r="F100" s="180"/>
      <c r="G100" s="180"/>
      <c r="H100" s="180"/>
      <c r="I100" s="181"/>
      <c r="J100" s="374"/>
      <c r="K100" s="11">
        <f t="shared" si="2"/>
      </c>
      <c r="L100" s="11">
        <f t="shared" si="3"/>
      </c>
    </row>
    <row r="101" spans="1:12" ht="13.5" customHeight="1">
      <c r="A101" s="180"/>
      <c r="B101" s="180"/>
      <c r="C101" s="180"/>
      <c r="D101" s="180"/>
      <c r="E101" s="181"/>
      <c r="F101" s="180"/>
      <c r="G101" s="180"/>
      <c r="H101" s="180"/>
      <c r="I101" s="181"/>
      <c r="J101" s="374"/>
      <c r="K101" s="11">
        <f t="shared" si="2"/>
      </c>
      <c r="L101" s="11">
        <f t="shared" si="3"/>
      </c>
    </row>
    <row r="102" spans="1:12" ht="13.5" customHeight="1">
      <c r="A102" s="180"/>
      <c r="B102" s="180"/>
      <c r="C102" s="180"/>
      <c r="D102" s="180"/>
      <c r="E102" s="181"/>
      <c r="F102" s="180"/>
      <c r="G102" s="180"/>
      <c r="H102" s="180"/>
      <c r="I102" s="181"/>
      <c r="J102" s="374"/>
      <c r="K102" s="11">
        <f t="shared" si="2"/>
      </c>
      <c r="L102" s="11">
        <f t="shared" si="3"/>
      </c>
    </row>
    <row r="103" spans="1:12" ht="13.5" customHeight="1">
      <c r="A103" s="180"/>
      <c r="B103" s="180"/>
      <c r="C103" s="180"/>
      <c r="D103" s="180"/>
      <c r="E103" s="181"/>
      <c r="F103" s="180"/>
      <c r="G103" s="180"/>
      <c r="H103" s="180"/>
      <c r="I103" s="181"/>
      <c r="J103" s="374"/>
      <c r="K103" s="11">
        <f t="shared" si="2"/>
      </c>
      <c r="L103" s="11">
        <f t="shared" si="3"/>
      </c>
    </row>
    <row r="104" spans="1:12" ht="13.5" customHeight="1">
      <c r="A104" s="180"/>
      <c r="B104" s="180"/>
      <c r="C104" s="180"/>
      <c r="D104" s="180"/>
      <c r="E104" s="181"/>
      <c r="F104" s="180"/>
      <c r="G104" s="180"/>
      <c r="H104" s="180"/>
      <c r="I104" s="181"/>
      <c r="J104" s="374"/>
      <c r="K104" s="11">
        <f t="shared" si="2"/>
      </c>
      <c r="L104" s="11">
        <f t="shared" si="3"/>
      </c>
    </row>
    <row r="105" spans="1:12" ht="13.5" customHeight="1">
      <c r="A105" s="180"/>
      <c r="B105" s="180"/>
      <c r="C105" s="180"/>
      <c r="D105" s="180"/>
      <c r="E105" s="181"/>
      <c r="F105" s="180"/>
      <c r="G105" s="180"/>
      <c r="H105" s="180"/>
      <c r="I105" s="181"/>
      <c r="J105" s="374"/>
      <c r="K105" s="11">
        <f t="shared" si="2"/>
      </c>
      <c r="L105" s="11">
        <f t="shared" si="3"/>
      </c>
    </row>
    <row r="106" spans="1:12" ht="13.5" customHeight="1">
      <c r="A106" s="180"/>
      <c r="B106" s="180"/>
      <c r="C106" s="180"/>
      <c r="D106" s="180"/>
      <c r="E106" s="181"/>
      <c r="F106" s="180"/>
      <c r="G106" s="180"/>
      <c r="H106" s="180"/>
      <c r="I106" s="181"/>
      <c r="J106" s="374"/>
      <c r="K106" s="11">
        <f t="shared" si="2"/>
      </c>
      <c r="L106" s="11">
        <f t="shared" si="3"/>
      </c>
    </row>
    <row r="107" spans="1:12" ht="13.5" customHeight="1">
      <c r="A107" s="180"/>
      <c r="B107" s="180"/>
      <c r="C107" s="180"/>
      <c r="D107" s="180"/>
      <c r="E107" s="181"/>
      <c r="F107" s="180"/>
      <c r="G107" s="180"/>
      <c r="H107" s="180"/>
      <c r="I107" s="181"/>
      <c r="J107" s="374"/>
      <c r="K107" s="11">
        <f t="shared" si="2"/>
      </c>
      <c r="L107" s="11">
        <f t="shared" si="3"/>
      </c>
    </row>
    <row r="108" spans="1:12" ht="13.5" customHeight="1" thickBot="1">
      <c r="A108" s="183"/>
      <c r="B108" s="183"/>
      <c r="C108" s="183"/>
      <c r="D108" s="183"/>
      <c r="E108" s="184"/>
      <c r="F108" s="183"/>
      <c r="G108" s="183"/>
      <c r="H108" s="183"/>
      <c r="I108" s="184"/>
      <c r="J108" s="375"/>
      <c r="K108" s="11">
        <f t="shared" si="2"/>
      </c>
      <c r="L108" s="11">
        <f t="shared" si="3"/>
      </c>
    </row>
    <row r="109" spans="1:12" ht="13.5" customHeight="1">
      <c r="A109" s="186"/>
      <c r="B109" s="186"/>
      <c r="C109" s="186"/>
      <c r="D109" s="186"/>
      <c r="E109" s="187"/>
      <c r="F109" s="186"/>
      <c r="G109" s="186"/>
      <c r="H109" s="186"/>
      <c r="I109" s="187"/>
      <c r="J109" s="376"/>
      <c r="K109" s="11">
        <f t="shared" si="2"/>
      </c>
      <c r="L109" s="11">
        <f t="shared" si="3"/>
      </c>
    </row>
    <row r="110" spans="1:12" ht="13.5" customHeight="1">
      <c r="A110" s="180"/>
      <c r="B110" s="180"/>
      <c r="C110" s="180"/>
      <c r="D110" s="180"/>
      <c r="E110" s="181"/>
      <c r="F110" s="180"/>
      <c r="G110" s="180"/>
      <c r="H110" s="180"/>
      <c r="I110" s="181"/>
      <c r="J110" s="374"/>
      <c r="K110" s="11">
        <f t="shared" si="2"/>
      </c>
      <c r="L110" s="11">
        <f t="shared" si="3"/>
      </c>
    </row>
    <row r="111" spans="1:12" ht="13.5" customHeight="1">
      <c r="A111" s="180"/>
      <c r="B111" s="180"/>
      <c r="C111" s="180"/>
      <c r="D111" s="180"/>
      <c r="E111" s="181"/>
      <c r="F111" s="180"/>
      <c r="G111" s="180"/>
      <c r="H111" s="180"/>
      <c r="I111" s="181"/>
      <c r="J111" s="374"/>
      <c r="K111" s="11">
        <f t="shared" si="2"/>
      </c>
      <c r="L111" s="11">
        <f t="shared" si="3"/>
      </c>
    </row>
    <row r="112" spans="1:12" ht="13.5" customHeight="1">
      <c r="A112" s="180"/>
      <c r="B112" s="180"/>
      <c r="C112" s="180"/>
      <c r="D112" s="180"/>
      <c r="E112" s="181"/>
      <c r="F112" s="180"/>
      <c r="G112" s="180"/>
      <c r="H112" s="180"/>
      <c r="I112" s="181"/>
      <c r="J112" s="374"/>
      <c r="K112" s="11">
        <f t="shared" si="2"/>
      </c>
      <c r="L112" s="11">
        <f t="shared" si="3"/>
      </c>
    </row>
    <row r="113" spans="1:12" ht="13.5" customHeight="1">
      <c r="A113" s="180"/>
      <c r="B113" s="180"/>
      <c r="C113" s="180"/>
      <c r="D113" s="180"/>
      <c r="E113" s="181"/>
      <c r="F113" s="180"/>
      <c r="G113" s="180"/>
      <c r="H113" s="180"/>
      <c r="I113" s="181"/>
      <c r="J113" s="374"/>
      <c r="K113" s="11">
        <f t="shared" si="2"/>
      </c>
      <c r="L113" s="11">
        <f t="shared" si="3"/>
      </c>
    </row>
    <row r="114" spans="1:12" ht="13.5" customHeight="1">
      <c r="A114" s="180"/>
      <c r="B114" s="180"/>
      <c r="C114" s="180"/>
      <c r="D114" s="180"/>
      <c r="E114" s="181"/>
      <c r="F114" s="180"/>
      <c r="G114" s="180"/>
      <c r="H114" s="180"/>
      <c r="I114" s="181"/>
      <c r="J114" s="374"/>
      <c r="K114" s="11">
        <f t="shared" si="2"/>
      </c>
      <c r="L114" s="11">
        <f t="shared" si="3"/>
      </c>
    </row>
    <row r="115" spans="1:12" ht="13.5" customHeight="1">
      <c r="A115" s="180"/>
      <c r="B115" s="180"/>
      <c r="C115" s="180"/>
      <c r="D115" s="180"/>
      <c r="E115" s="181"/>
      <c r="F115" s="180"/>
      <c r="G115" s="180"/>
      <c r="H115" s="180"/>
      <c r="I115" s="181"/>
      <c r="J115" s="374"/>
      <c r="K115" s="11">
        <f t="shared" si="2"/>
      </c>
      <c r="L115" s="11">
        <f t="shared" si="3"/>
      </c>
    </row>
    <row r="116" spans="1:12" ht="13.5" customHeight="1">
      <c r="A116" s="180"/>
      <c r="B116" s="180"/>
      <c r="C116" s="180"/>
      <c r="D116" s="180"/>
      <c r="E116" s="181"/>
      <c r="F116" s="180"/>
      <c r="G116" s="180"/>
      <c r="H116" s="180"/>
      <c r="I116" s="181"/>
      <c r="J116" s="374"/>
      <c r="K116" s="11">
        <f t="shared" si="2"/>
      </c>
      <c r="L116" s="11">
        <f t="shared" si="3"/>
      </c>
    </row>
    <row r="117" spans="1:12" ht="13.5" customHeight="1">
      <c r="A117" s="180"/>
      <c r="B117" s="180"/>
      <c r="C117" s="180"/>
      <c r="D117" s="180"/>
      <c r="E117" s="181"/>
      <c r="F117" s="180"/>
      <c r="G117" s="180"/>
      <c r="H117" s="180"/>
      <c r="I117" s="181"/>
      <c r="J117" s="374"/>
      <c r="K117" s="11">
        <f t="shared" si="2"/>
      </c>
      <c r="L117" s="11">
        <f t="shared" si="3"/>
      </c>
    </row>
    <row r="118" spans="1:12" ht="13.5" customHeight="1">
      <c r="A118" s="180"/>
      <c r="B118" s="180"/>
      <c r="C118" s="180"/>
      <c r="D118" s="180"/>
      <c r="E118" s="181"/>
      <c r="F118" s="180"/>
      <c r="G118" s="180"/>
      <c r="H118" s="180"/>
      <c r="I118" s="181"/>
      <c r="J118" s="374"/>
      <c r="K118" s="11">
        <f t="shared" si="2"/>
      </c>
      <c r="L118" s="11">
        <f t="shared" si="3"/>
      </c>
    </row>
    <row r="119" spans="1:12" ht="13.5" customHeight="1">
      <c r="A119" s="180"/>
      <c r="B119" s="180"/>
      <c r="C119" s="180"/>
      <c r="D119" s="180"/>
      <c r="E119" s="181"/>
      <c r="F119" s="180"/>
      <c r="G119" s="180"/>
      <c r="H119" s="180"/>
      <c r="I119" s="181"/>
      <c r="J119" s="374"/>
      <c r="K119" s="11">
        <f t="shared" si="2"/>
      </c>
      <c r="L119" s="11">
        <f t="shared" si="3"/>
      </c>
    </row>
    <row r="120" spans="1:12" ht="13.5" customHeight="1">
      <c r="A120" s="180"/>
      <c r="B120" s="180"/>
      <c r="C120" s="180"/>
      <c r="D120" s="180"/>
      <c r="E120" s="181"/>
      <c r="F120" s="180"/>
      <c r="G120" s="180"/>
      <c r="H120" s="180"/>
      <c r="I120" s="181"/>
      <c r="J120" s="374"/>
      <c r="K120" s="11">
        <f t="shared" si="2"/>
      </c>
      <c r="L120" s="11">
        <f t="shared" si="3"/>
      </c>
    </row>
    <row r="121" spans="1:12" ht="13.5" customHeight="1">
      <c r="A121" s="180"/>
      <c r="B121" s="180"/>
      <c r="C121" s="180"/>
      <c r="D121" s="180"/>
      <c r="E121" s="181"/>
      <c r="F121" s="180"/>
      <c r="G121" s="180"/>
      <c r="H121" s="180"/>
      <c r="I121" s="181"/>
      <c r="J121" s="374"/>
      <c r="K121" s="11">
        <f t="shared" si="2"/>
      </c>
      <c r="L121" s="11">
        <f t="shared" si="3"/>
      </c>
    </row>
    <row r="122" spans="1:12" ht="13.5" customHeight="1">
      <c r="A122" s="180"/>
      <c r="B122" s="180"/>
      <c r="C122" s="180"/>
      <c r="D122" s="180"/>
      <c r="E122" s="181"/>
      <c r="F122" s="180"/>
      <c r="G122" s="180"/>
      <c r="H122" s="180"/>
      <c r="I122" s="181"/>
      <c r="J122" s="374"/>
      <c r="K122" s="11">
        <f t="shared" si="2"/>
      </c>
      <c r="L122" s="11">
        <f t="shared" si="3"/>
      </c>
    </row>
    <row r="123" spans="1:12" ht="13.5" customHeight="1">
      <c r="A123" s="180"/>
      <c r="B123" s="180"/>
      <c r="C123" s="180"/>
      <c r="D123" s="180"/>
      <c r="E123" s="181"/>
      <c r="F123" s="180"/>
      <c r="G123" s="180"/>
      <c r="H123" s="180"/>
      <c r="I123" s="181"/>
      <c r="J123" s="374"/>
      <c r="K123" s="11">
        <f t="shared" si="2"/>
      </c>
      <c r="L123" s="11">
        <f t="shared" si="3"/>
      </c>
    </row>
    <row r="124" spans="1:12" ht="13.5" customHeight="1">
      <c r="A124" s="180"/>
      <c r="B124" s="180"/>
      <c r="C124" s="180"/>
      <c r="D124" s="180"/>
      <c r="E124" s="181"/>
      <c r="F124" s="180"/>
      <c r="G124" s="180"/>
      <c r="H124" s="180"/>
      <c r="I124" s="181"/>
      <c r="J124" s="374"/>
      <c r="K124" s="11">
        <f t="shared" si="2"/>
      </c>
      <c r="L124" s="11">
        <f t="shared" si="3"/>
      </c>
    </row>
    <row r="125" spans="1:12" ht="13.5" customHeight="1">
      <c r="A125" s="180"/>
      <c r="B125" s="180"/>
      <c r="C125" s="180"/>
      <c r="D125" s="180"/>
      <c r="E125" s="181"/>
      <c r="F125" s="180"/>
      <c r="G125" s="180"/>
      <c r="H125" s="180"/>
      <c r="I125" s="181"/>
      <c r="J125" s="374"/>
      <c r="K125" s="11">
        <f t="shared" si="2"/>
      </c>
      <c r="L125" s="11">
        <f t="shared" si="3"/>
      </c>
    </row>
    <row r="126" spans="1:12" ht="13.5" customHeight="1">
      <c r="A126" s="180"/>
      <c r="B126" s="180"/>
      <c r="C126" s="180"/>
      <c r="D126" s="180"/>
      <c r="E126" s="181"/>
      <c r="F126" s="180"/>
      <c r="G126" s="180"/>
      <c r="H126" s="180"/>
      <c r="I126" s="181"/>
      <c r="J126" s="374"/>
      <c r="K126" s="11">
        <f t="shared" si="2"/>
      </c>
      <c r="L126" s="11">
        <f t="shared" si="3"/>
      </c>
    </row>
    <row r="127" spans="1:12" ht="13.5" customHeight="1">
      <c r="A127" s="180"/>
      <c r="B127" s="180"/>
      <c r="C127" s="180"/>
      <c r="D127" s="180"/>
      <c r="E127" s="181"/>
      <c r="F127" s="180"/>
      <c r="G127" s="180"/>
      <c r="H127" s="180"/>
      <c r="I127" s="181"/>
      <c r="J127" s="374"/>
      <c r="K127" s="11">
        <f t="shared" si="2"/>
      </c>
      <c r="L127" s="11">
        <f t="shared" si="3"/>
      </c>
    </row>
    <row r="128" spans="1:12" ht="13.5" customHeight="1">
      <c r="A128" s="180"/>
      <c r="B128" s="180"/>
      <c r="C128" s="180"/>
      <c r="D128" s="180"/>
      <c r="E128" s="181"/>
      <c r="F128" s="180"/>
      <c r="G128" s="180"/>
      <c r="H128" s="180"/>
      <c r="I128" s="181"/>
      <c r="J128" s="374"/>
      <c r="K128" s="11">
        <f t="shared" si="2"/>
      </c>
      <c r="L128" s="11">
        <f t="shared" si="3"/>
      </c>
    </row>
    <row r="129" spans="1:12" ht="13.5" customHeight="1">
      <c r="A129" s="180"/>
      <c r="B129" s="180"/>
      <c r="C129" s="180"/>
      <c r="D129" s="180"/>
      <c r="E129" s="181"/>
      <c r="F129" s="180"/>
      <c r="G129" s="180"/>
      <c r="H129" s="180"/>
      <c r="I129" s="181"/>
      <c r="J129" s="374"/>
      <c r="K129" s="11">
        <f t="shared" si="2"/>
      </c>
      <c r="L129" s="11">
        <f t="shared" si="3"/>
      </c>
    </row>
    <row r="130" spans="1:12" ht="13.5" customHeight="1">
      <c r="A130" s="180"/>
      <c r="B130" s="180"/>
      <c r="C130" s="180"/>
      <c r="D130" s="180"/>
      <c r="E130" s="181"/>
      <c r="F130" s="180"/>
      <c r="G130" s="180"/>
      <c r="H130" s="180"/>
      <c r="I130" s="181"/>
      <c r="J130" s="374"/>
      <c r="K130" s="11">
        <f t="shared" si="2"/>
      </c>
      <c r="L130" s="11">
        <f t="shared" si="3"/>
      </c>
    </row>
    <row r="131" spans="1:12" ht="13.5" customHeight="1">
      <c r="A131" s="180"/>
      <c r="B131" s="180"/>
      <c r="C131" s="180"/>
      <c r="D131" s="180"/>
      <c r="E131" s="181"/>
      <c r="F131" s="180"/>
      <c r="G131" s="180"/>
      <c r="H131" s="180"/>
      <c r="I131" s="181"/>
      <c r="J131" s="374"/>
      <c r="K131" s="11">
        <f t="shared" si="2"/>
      </c>
      <c r="L131" s="11">
        <f t="shared" si="3"/>
      </c>
    </row>
    <row r="132" spans="1:12" ht="13.5" customHeight="1">
      <c r="A132" s="180"/>
      <c r="B132" s="180"/>
      <c r="C132" s="180"/>
      <c r="D132" s="180"/>
      <c r="E132" s="181"/>
      <c r="F132" s="180"/>
      <c r="G132" s="180"/>
      <c r="H132" s="180"/>
      <c r="I132" s="181"/>
      <c r="J132" s="374"/>
      <c r="K132" s="11">
        <f t="shared" si="2"/>
      </c>
      <c r="L132" s="11">
        <f t="shared" si="3"/>
      </c>
    </row>
    <row r="133" spans="1:12" ht="13.5" customHeight="1">
      <c r="A133" s="180"/>
      <c r="B133" s="180"/>
      <c r="C133" s="180"/>
      <c r="D133" s="180"/>
      <c r="E133" s="181"/>
      <c r="F133" s="180"/>
      <c r="G133" s="180"/>
      <c r="H133" s="180"/>
      <c r="I133" s="181"/>
      <c r="J133" s="374"/>
      <c r="K133" s="11">
        <f t="shared" si="2"/>
      </c>
      <c r="L133" s="11">
        <f t="shared" si="3"/>
      </c>
    </row>
    <row r="134" spans="1:12" ht="13.5" customHeight="1">
      <c r="A134" s="180"/>
      <c r="B134" s="180"/>
      <c r="C134" s="180"/>
      <c r="D134" s="180"/>
      <c r="E134" s="181"/>
      <c r="F134" s="180"/>
      <c r="G134" s="180"/>
      <c r="H134" s="180"/>
      <c r="I134" s="181"/>
      <c r="J134" s="374"/>
      <c r="K134" s="11">
        <f t="shared" si="2"/>
      </c>
      <c r="L134" s="11">
        <f t="shared" si="3"/>
      </c>
    </row>
    <row r="135" spans="1:12" ht="13.5" customHeight="1">
      <c r="A135" s="180"/>
      <c r="B135" s="180"/>
      <c r="C135" s="180"/>
      <c r="D135" s="180"/>
      <c r="E135" s="181"/>
      <c r="F135" s="180"/>
      <c r="G135" s="180"/>
      <c r="H135" s="180"/>
      <c r="I135" s="181"/>
      <c r="J135" s="374"/>
      <c r="K135" s="11">
        <f t="shared" si="2"/>
      </c>
      <c r="L135" s="11">
        <f t="shared" si="3"/>
      </c>
    </row>
    <row r="136" spans="1:12" ht="13.5" customHeight="1">
      <c r="A136" s="180"/>
      <c r="B136" s="180"/>
      <c r="C136" s="180"/>
      <c r="D136" s="180"/>
      <c r="E136" s="181"/>
      <c r="F136" s="180"/>
      <c r="G136" s="180"/>
      <c r="H136" s="180"/>
      <c r="I136" s="181"/>
      <c r="J136" s="374"/>
      <c r="K136" s="11">
        <f t="shared" si="2"/>
      </c>
      <c r="L136" s="11">
        <f t="shared" si="3"/>
      </c>
    </row>
    <row r="137" spans="1:12" ht="13.5" customHeight="1">
      <c r="A137" s="180"/>
      <c r="B137" s="180"/>
      <c r="C137" s="180"/>
      <c r="D137" s="180"/>
      <c r="E137" s="181"/>
      <c r="F137" s="180"/>
      <c r="G137" s="180"/>
      <c r="H137" s="180"/>
      <c r="I137" s="181"/>
      <c r="J137" s="374"/>
      <c r="K137" s="11">
        <f t="shared" si="2"/>
      </c>
      <c r="L137" s="11">
        <f t="shared" si="3"/>
      </c>
    </row>
    <row r="138" spans="1:12" ht="13.5" customHeight="1">
      <c r="A138" s="180"/>
      <c r="B138" s="180"/>
      <c r="C138" s="180"/>
      <c r="D138" s="180"/>
      <c r="E138" s="181"/>
      <c r="F138" s="180"/>
      <c r="G138" s="180"/>
      <c r="H138" s="180"/>
      <c r="I138" s="181"/>
      <c r="J138" s="374"/>
      <c r="K138" s="11">
        <f t="shared" si="2"/>
      </c>
      <c r="L138" s="11">
        <f t="shared" si="3"/>
      </c>
    </row>
    <row r="139" spans="1:12" ht="13.5" customHeight="1">
      <c r="A139" s="180"/>
      <c r="B139" s="180"/>
      <c r="C139" s="180"/>
      <c r="D139" s="180"/>
      <c r="E139" s="181"/>
      <c r="F139" s="180"/>
      <c r="G139" s="180"/>
      <c r="H139" s="180"/>
      <c r="I139" s="181"/>
      <c r="J139" s="374"/>
      <c r="K139" s="11">
        <f t="shared" si="2"/>
      </c>
      <c r="L139" s="11">
        <f t="shared" si="3"/>
      </c>
    </row>
    <row r="140" spans="1:12" ht="13.5" customHeight="1" thickBot="1">
      <c r="A140" s="183"/>
      <c r="B140" s="183"/>
      <c r="C140" s="183"/>
      <c r="D140" s="183"/>
      <c r="E140" s="184"/>
      <c r="F140" s="183"/>
      <c r="G140" s="183"/>
      <c r="H140" s="183"/>
      <c r="I140" s="184"/>
      <c r="J140" s="375"/>
      <c r="K140" s="11">
        <f t="shared" si="2"/>
      </c>
      <c r="L140" s="11">
        <f t="shared" si="3"/>
      </c>
    </row>
    <row r="141" spans="1:12" ht="13.5" customHeight="1">
      <c r="A141" s="186"/>
      <c r="B141" s="186"/>
      <c r="C141" s="186"/>
      <c r="D141" s="186"/>
      <c r="E141" s="187"/>
      <c r="F141" s="186"/>
      <c r="G141" s="186"/>
      <c r="H141" s="186"/>
      <c r="I141" s="187"/>
      <c r="J141" s="376"/>
      <c r="K141" s="11">
        <f t="shared" si="2"/>
      </c>
      <c r="L141" s="11">
        <f t="shared" si="3"/>
      </c>
    </row>
    <row r="142" spans="1:12" ht="13.5" customHeight="1">
      <c r="A142" s="180"/>
      <c r="B142" s="180"/>
      <c r="C142" s="180"/>
      <c r="D142" s="180"/>
      <c r="E142" s="181"/>
      <c r="F142" s="180"/>
      <c r="G142" s="180"/>
      <c r="H142" s="180"/>
      <c r="I142" s="181"/>
      <c r="J142" s="374"/>
      <c r="K142" s="11">
        <f t="shared" si="2"/>
      </c>
      <c r="L142" s="11">
        <f t="shared" si="3"/>
      </c>
    </row>
    <row r="143" spans="1:12" ht="13.5" customHeight="1">
      <c r="A143" s="180"/>
      <c r="B143" s="180"/>
      <c r="C143" s="180"/>
      <c r="D143" s="180"/>
      <c r="E143" s="181"/>
      <c r="F143" s="180"/>
      <c r="G143" s="180"/>
      <c r="H143" s="180"/>
      <c r="I143" s="181"/>
      <c r="J143" s="374"/>
      <c r="K143" s="11">
        <f aca="true" t="shared" si="4" ref="K143:K172">IF(E143&lt;&gt;"","E","")</f>
      </c>
      <c r="L143" s="11">
        <f aca="true" t="shared" si="5" ref="L143:L172">IF(I143&lt;&gt;"","S","")</f>
      </c>
    </row>
    <row r="144" spans="1:12" ht="13.5" customHeight="1">
      <c r="A144" s="180"/>
      <c r="B144" s="180"/>
      <c r="C144" s="180"/>
      <c r="D144" s="180"/>
      <c r="E144" s="181"/>
      <c r="F144" s="180"/>
      <c r="G144" s="180"/>
      <c r="H144" s="180"/>
      <c r="I144" s="181"/>
      <c r="J144" s="374"/>
      <c r="K144" s="11">
        <f t="shared" si="4"/>
      </c>
      <c r="L144" s="11">
        <f t="shared" si="5"/>
      </c>
    </row>
    <row r="145" spans="1:12" ht="13.5" customHeight="1">
      <c r="A145" s="180"/>
      <c r="B145" s="180"/>
      <c r="C145" s="180"/>
      <c r="D145" s="180"/>
      <c r="E145" s="181"/>
      <c r="F145" s="180"/>
      <c r="G145" s="180"/>
      <c r="H145" s="180"/>
      <c r="I145" s="181"/>
      <c r="J145" s="374"/>
      <c r="K145" s="11">
        <f t="shared" si="4"/>
      </c>
      <c r="L145" s="11">
        <f t="shared" si="5"/>
      </c>
    </row>
    <row r="146" spans="1:12" ht="13.5" customHeight="1">
      <c r="A146" s="180"/>
      <c r="B146" s="180"/>
      <c r="C146" s="180"/>
      <c r="D146" s="180"/>
      <c r="E146" s="181"/>
      <c r="F146" s="180"/>
      <c r="G146" s="180"/>
      <c r="H146" s="180"/>
      <c r="I146" s="181"/>
      <c r="J146" s="374"/>
      <c r="K146" s="11">
        <f t="shared" si="4"/>
      </c>
      <c r="L146" s="11">
        <f t="shared" si="5"/>
      </c>
    </row>
    <row r="147" spans="1:12" ht="13.5" customHeight="1">
      <c r="A147" s="180"/>
      <c r="B147" s="180"/>
      <c r="C147" s="180"/>
      <c r="D147" s="180"/>
      <c r="E147" s="181"/>
      <c r="F147" s="180"/>
      <c r="G147" s="180"/>
      <c r="H147" s="180"/>
      <c r="I147" s="181"/>
      <c r="J147" s="374"/>
      <c r="K147" s="11">
        <f t="shared" si="4"/>
      </c>
      <c r="L147" s="11">
        <f t="shared" si="5"/>
      </c>
    </row>
    <row r="148" spans="1:12" ht="13.5" customHeight="1">
      <c r="A148" s="180"/>
      <c r="B148" s="180"/>
      <c r="C148" s="180"/>
      <c r="D148" s="180"/>
      <c r="E148" s="181"/>
      <c r="F148" s="180"/>
      <c r="G148" s="180"/>
      <c r="H148" s="180"/>
      <c r="I148" s="181"/>
      <c r="J148" s="374"/>
      <c r="K148" s="11">
        <f t="shared" si="4"/>
      </c>
      <c r="L148" s="11">
        <f t="shared" si="5"/>
      </c>
    </row>
    <row r="149" spans="1:12" ht="13.5" customHeight="1">
      <c r="A149" s="180"/>
      <c r="B149" s="180"/>
      <c r="C149" s="180"/>
      <c r="D149" s="180"/>
      <c r="E149" s="181"/>
      <c r="F149" s="180"/>
      <c r="G149" s="180"/>
      <c r="H149" s="180"/>
      <c r="I149" s="181"/>
      <c r="J149" s="374"/>
      <c r="K149" s="11">
        <f t="shared" si="4"/>
      </c>
      <c r="L149" s="11">
        <f t="shared" si="5"/>
      </c>
    </row>
    <row r="150" spans="1:12" ht="13.5" customHeight="1">
      <c r="A150" s="180"/>
      <c r="B150" s="180"/>
      <c r="C150" s="180"/>
      <c r="D150" s="180"/>
      <c r="E150" s="181"/>
      <c r="F150" s="180"/>
      <c r="G150" s="180"/>
      <c r="H150" s="180"/>
      <c r="I150" s="181"/>
      <c r="J150" s="374"/>
      <c r="K150" s="11">
        <f t="shared" si="4"/>
      </c>
      <c r="L150" s="11">
        <f t="shared" si="5"/>
      </c>
    </row>
    <row r="151" spans="1:12" ht="13.5" customHeight="1">
      <c r="A151" s="180"/>
      <c r="B151" s="180"/>
      <c r="C151" s="180"/>
      <c r="D151" s="180"/>
      <c r="E151" s="181"/>
      <c r="F151" s="180"/>
      <c r="G151" s="180"/>
      <c r="H151" s="180"/>
      <c r="I151" s="181"/>
      <c r="J151" s="374"/>
      <c r="K151" s="11">
        <f t="shared" si="4"/>
      </c>
      <c r="L151" s="11">
        <f t="shared" si="5"/>
      </c>
    </row>
    <row r="152" spans="1:12" ht="13.5" customHeight="1">
      <c r="A152" s="180"/>
      <c r="B152" s="180"/>
      <c r="C152" s="180"/>
      <c r="D152" s="180"/>
      <c r="E152" s="181"/>
      <c r="F152" s="180"/>
      <c r="G152" s="180"/>
      <c r="H152" s="180"/>
      <c r="I152" s="181"/>
      <c r="J152" s="374"/>
      <c r="K152" s="11">
        <f t="shared" si="4"/>
      </c>
      <c r="L152" s="11">
        <f t="shared" si="5"/>
      </c>
    </row>
    <row r="153" spans="1:12" ht="13.5" customHeight="1">
      <c r="A153" s="180"/>
      <c r="B153" s="180"/>
      <c r="C153" s="180"/>
      <c r="D153" s="180"/>
      <c r="E153" s="181"/>
      <c r="F153" s="180"/>
      <c r="G153" s="180"/>
      <c r="H153" s="180"/>
      <c r="I153" s="181"/>
      <c r="J153" s="374"/>
      <c r="K153" s="11">
        <f t="shared" si="4"/>
      </c>
      <c r="L153" s="11">
        <f t="shared" si="5"/>
      </c>
    </row>
    <row r="154" spans="1:12" ht="13.5" customHeight="1">
      <c r="A154" s="180"/>
      <c r="B154" s="180"/>
      <c r="C154" s="180"/>
      <c r="D154" s="180"/>
      <c r="E154" s="181"/>
      <c r="F154" s="180"/>
      <c r="G154" s="180"/>
      <c r="H154" s="180"/>
      <c r="I154" s="181"/>
      <c r="J154" s="374"/>
      <c r="K154" s="11">
        <f t="shared" si="4"/>
      </c>
      <c r="L154" s="11">
        <f t="shared" si="5"/>
      </c>
    </row>
    <row r="155" spans="1:12" ht="13.5" customHeight="1">
      <c r="A155" s="180"/>
      <c r="B155" s="180"/>
      <c r="C155" s="180"/>
      <c r="D155" s="180"/>
      <c r="E155" s="181"/>
      <c r="F155" s="180"/>
      <c r="G155" s="180"/>
      <c r="H155" s="180"/>
      <c r="I155" s="181"/>
      <c r="J155" s="374"/>
      <c r="K155" s="11">
        <f t="shared" si="4"/>
      </c>
      <c r="L155" s="11">
        <f t="shared" si="5"/>
      </c>
    </row>
    <row r="156" spans="1:12" ht="13.5" customHeight="1">
      <c r="A156" s="180"/>
      <c r="B156" s="180"/>
      <c r="C156" s="180"/>
      <c r="D156" s="180"/>
      <c r="E156" s="181"/>
      <c r="F156" s="180"/>
      <c r="G156" s="180"/>
      <c r="H156" s="180"/>
      <c r="I156" s="181"/>
      <c r="J156" s="374"/>
      <c r="K156" s="11">
        <f t="shared" si="4"/>
      </c>
      <c r="L156" s="11">
        <f t="shared" si="5"/>
      </c>
    </row>
    <row r="157" spans="1:12" ht="13.5" customHeight="1">
      <c r="A157" s="180"/>
      <c r="B157" s="180"/>
      <c r="C157" s="180"/>
      <c r="D157" s="180"/>
      <c r="E157" s="181"/>
      <c r="F157" s="180"/>
      <c r="G157" s="180"/>
      <c r="H157" s="180"/>
      <c r="I157" s="181"/>
      <c r="J157" s="374"/>
      <c r="K157" s="11">
        <f t="shared" si="4"/>
      </c>
      <c r="L157" s="11">
        <f t="shared" si="5"/>
      </c>
    </row>
    <row r="158" spans="1:12" ht="13.5" customHeight="1">
      <c r="A158" s="180"/>
      <c r="B158" s="180"/>
      <c r="C158" s="180"/>
      <c r="D158" s="180"/>
      <c r="E158" s="181"/>
      <c r="F158" s="180"/>
      <c r="G158" s="180"/>
      <c r="H158" s="180"/>
      <c r="I158" s="181"/>
      <c r="J158" s="374"/>
      <c r="K158" s="11">
        <f t="shared" si="4"/>
      </c>
      <c r="L158" s="11">
        <f t="shared" si="5"/>
      </c>
    </row>
    <row r="159" spans="1:12" ht="13.5" customHeight="1">
      <c r="A159" s="180"/>
      <c r="B159" s="180"/>
      <c r="C159" s="180"/>
      <c r="D159" s="180"/>
      <c r="E159" s="181"/>
      <c r="F159" s="180"/>
      <c r="G159" s="180"/>
      <c r="H159" s="180"/>
      <c r="I159" s="181"/>
      <c r="J159" s="374"/>
      <c r="K159" s="11">
        <f t="shared" si="4"/>
      </c>
      <c r="L159" s="11">
        <f t="shared" si="5"/>
      </c>
    </row>
    <row r="160" spans="1:12" ht="13.5" customHeight="1">
      <c r="A160" s="180"/>
      <c r="B160" s="180"/>
      <c r="C160" s="180"/>
      <c r="D160" s="180"/>
      <c r="E160" s="181"/>
      <c r="F160" s="180"/>
      <c r="G160" s="180"/>
      <c r="H160" s="180"/>
      <c r="I160" s="181"/>
      <c r="J160" s="374"/>
      <c r="K160" s="11">
        <f t="shared" si="4"/>
      </c>
      <c r="L160" s="11">
        <f t="shared" si="5"/>
      </c>
    </row>
    <row r="161" spans="1:12" ht="13.5" customHeight="1">
      <c r="A161" s="180"/>
      <c r="B161" s="180"/>
      <c r="C161" s="180"/>
      <c r="D161" s="180"/>
      <c r="E161" s="181"/>
      <c r="F161" s="180"/>
      <c r="G161" s="180"/>
      <c r="H161" s="180"/>
      <c r="I161" s="181"/>
      <c r="J161" s="374"/>
      <c r="K161" s="11">
        <f t="shared" si="4"/>
      </c>
      <c r="L161" s="11">
        <f t="shared" si="5"/>
      </c>
    </row>
    <row r="162" spans="1:12" ht="13.5" customHeight="1">
      <c r="A162" s="180"/>
      <c r="B162" s="180"/>
      <c r="C162" s="180"/>
      <c r="D162" s="180"/>
      <c r="E162" s="181"/>
      <c r="F162" s="180"/>
      <c r="G162" s="180"/>
      <c r="H162" s="180"/>
      <c r="I162" s="181"/>
      <c r="J162" s="374"/>
      <c r="K162" s="11">
        <f t="shared" si="4"/>
      </c>
      <c r="L162" s="11">
        <f t="shared" si="5"/>
      </c>
    </row>
    <row r="163" spans="1:12" ht="13.5" customHeight="1">
      <c r="A163" s="180"/>
      <c r="B163" s="180"/>
      <c r="C163" s="180"/>
      <c r="D163" s="180"/>
      <c r="E163" s="181"/>
      <c r="F163" s="180"/>
      <c r="G163" s="180"/>
      <c r="H163" s="180"/>
      <c r="I163" s="181"/>
      <c r="J163" s="374"/>
      <c r="K163" s="11">
        <f t="shared" si="4"/>
      </c>
      <c r="L163" s="11">
        <f t="shared" si="5"/>
      </c>
    </row>
    <row r="164" spans="1:12" ht="13.5" customHeight="1">
      <c r="A164" s="180"/>
      <c r="B164" s="180"/>
      <c r="C164" s="180"/>
      <c r="D164" s="180"/>
      <c r="E164" s="181"/>
      <c r="F164" s="180"/>
      <c r="G164" s="180"/>
      <c r="H164" s="180"/>
      <c r="I164" s="181"/>
      <c r="J164" s="374"/>
      <c r="K164" s="11">
        <f t="shared" si="4"/>
      </c>
      <c r="L164" s="11">
        <f t="shared" si="5"/>
      </c>
    </row>
    <row r="165" spans="1:12" ht="13.5" customHeight="1">
      <c r="A165" s="180"/>
      <c r="B165" s="180"/>
      <c r="C165" s="180"/>
      <c r="D165" s="180"/>
      <c r="E165" s="181"/>
      <c r="F165" s="180"/>
      <c r="G165" s="180"/>
      <c r="H165" s="180"/>
      <c r="I165" s="181"/>
      <c r="J165" s="374"/>
      <c r="K165" s="11">
        <f t="shared" si="4"/>
      </c>
      <c r="L165" s="11">
        <f t="shared" si="5"/>
      </c>
    </row>
    <row r="166" spans="1:12" ht="13.5" customHeight="1">
      <c r="A166" s="180"/>
      <c r="B166" s="180"/>
      <c r="C166" s="180"/>
      <c r="D166" s="180"/>
      <c r="E166" s="181"/>
      <c r="F166" s="180"/>
      <c r="G166" s="180"/>
      <c r="H166" s="180"/>
      <c r="I166" s="181"/>
      <c r="J166" s="374"/>
      <c r="K166" s="11">
        <f t="shared" si="4"/>
      </c>
      <c r="L166" s="11">
        <f t="shared" si="5"/>
      </c>
    </row>
    <row r="167" spans="1:12" ht="13.5" customHeight="1">
      <c r="A167" s="180"/>
      <c r="B167" s="180"/>
      <c r="C167" s="180"/>
      <c r="D167" s="180"/>
      <c r="E167" s="181"/>
      <c r="F167" s="180"/>
      <c r="G167" s="180"/>
      <c r="H167" s="180"/>
      <c r="I167" s="181"/>
      <c r="J167" s="374"/>
      <c r="K167" s="11">
        <f t="shared" si="4"/>
      </c>
      <c r="L167" s="11">
        <f t="shared" si="5"/>
      </c>
    </row>
    <row r="168" spans="1:12" ht="13.5" customHeight="1">
      <c r="A168" s="180"/>
      <c r="B168" s="180"/>
      <c r="C168" s="180"/>
      <c r="D168" s="180"/>
      <c r="E168" s="181"/>
      <c r="F168" s="180"/>
      <c r="G168" s="180"/>
      <c r="H168" s="180"/>
      <c r="I168" s="181"/>
      <c r="J168" s="374"/>
      <c r="K168" s="11">
        <f t="shared" si="4"/>
      </c>
      <c r="L168" s="11">
        <f t="shared" si="5"/>
      </c>
    </row>
    <row r="169" spans="1:12" ht="13.5" customHeight="1">
      <c r="A169" s="180"/>
      <c r="B169" s="180"/>
      <c r="C169" s="180"/>
      <c r="D169" s="180"/>
      <c r="E169" s="181"/>
      <c r="F169" s="180"/>
      <c r="G169" s="180"/>
      <c r="H169" s="180"/>
      <c r="I169" s="181"/>
      <c r="J169" s="374"/>
      <c r="K169" s="11">
        <f t="shared" si="4"/>
      </c>
      <c r="L169" s="11">
        <f t="shared" si="5"/>
      </c>
    </row>
    <row r="170" spans="1:12" ht="13.5" customHeight="1">
      <c r="A170" s="180"/>
      <c r="B170" s="180"/>
      <c r="C170" s="180"/>
      <c r="D170" s="180"/>
      <c r="E170" s="181"/>
      <c r="F170" s="180"/>
      <c r="G170" s="180"/>
      <c r="H170" s="180"/>
      <c r="I170" s="181"/>
      <c r="J170" s="374"/>
      <c r="K170" s="11">
        <f t="shared" si="4"/>
      </c>
      <c r="L170" s="11">
        <f t="shared" si="5"/>
      </c>
    </row>
    <row r="171" spans="1:12" ht="13.5" customHeight="1">
      <c r="A171" s="180"/>
      <c r="B171" s="180"/>
      <c r="C171" s="180"/>
      <c r="D171" s="180"/>
      <c r="E171" s="181"/>
      <c r="F171" s="180"/>
      <c r="G171" s="180"/>
      <c r="H171" s="180"/>
      <c r="I171" s="181"/>
      <c r="J171" s="374"/>
      <c r="K171" s="11">
        <f t="shared" si="4"/>
      </c>
      <c r="L171" s="11">
        <f t="shared" si="5"/>
      </c>
    </row>
    <row r="172" spans="1:12" ht="13.5" customHeight="1" thickBot="1">
      <c r="A172" s="183"/>
      <c r="B172" s="183"/>
      <c r="C172" s="183"/>
      <c r="D172" s="183"/>
      <c r="E172" s="184"/>
      <c r="F172" s="183"/>
      <c r="G172" s="183"/>
      <c r="H172" s="183"/>
      <c r="I172" s="184"/>
      <c r="J172" s="375"/>
      <c r="K172" s="11">
        <f t="shared" si="4"/>
      </c>
      <c r="L172" s="11">
        <f t="shared" si="5"/>
      </c>
    </row>
  </sheetData>
  <sheetProtection password="E355" sheet="1" objects="1" scenarios="1" selectLockedCells="1"/>
  <mergeCells count="24">
    <mergeCell ref="A8:B8"/>
    <mergeCell ref="A1:J1"/>
    <mergeCell ref="B11:E11"/>
    <mergeCell ref="F13:H13"/>
    <mergeCell ref="B13:D13"/>
    <mergeCell ref="A4:B4"/>
    <mergeCell ref="A5:B5"/>
    <mergeCell ref="A6:B6"/>
    <mergeCell ref="A7:B7"/>
    <mergeCell ref="J11:J12"/>
    <mergeCell ref="F11:I11"/>
    <mergeCell ref="G7:H8"/>
    <mergeCell ref="I7:J8"/>
    <mergeCell ref="C7:D7"/>
    <mergeCell ref="C8:D8"/>
    <mergeCell ref="C4:D4"/>
    <mergeCell ref="C5:D5"/>
    <mergeCell ref="I6:J6"/>
    <mergeCell ref="G5:H5"/>
    <mergeCell ref="I5:J5"/>
    <mergeCell ref="I4:J4"/>
    <mergeCell ref="G4:H4"/>
    <mergeCell ref="G6:H6"/>
    <mergeCell ref="C6:D6"/>
  </mergeCells>
  <printOptions horizontalCentered="1" verticalCentered="1"/>
  <pageMargins left="0.590551181102362" right="0.5905" top="0.78740157480315" bottom="0.5" header="0.393700787401575" footer="0.393700787401575"/>
  <pageSetup horizontalDpi="600" verticalDpi="600" orientation="landscape" paperSize="9" scale="75" r:id="rId1"/>
  <headerFooter alignWithMargins="0">
    <oddHeader>&amp;R&amp;P de &amp;N</oddHeader>
  </headerFooter>
</worksheet>
</file>

<file path=xl/worksheets/sheet4.xml><?xml version="1.0" encoding="utf-8"?>
<worksheet xmlns="http://schemas.openxmlformats.org/spreadsheetml/2006/main" xmlns:r="http://schemas.openxmlformats.org/officeDocument/2006/relationships">
  <sheetPr codeName="Hoja3"/>
  <dimension ref="A1:D33"/>
  <sheetViews>
    <sheetView showGridLines="0" view="pageBreakPreview" zoomScaleNormal="75" zoomScaleSheetLayoutView="100" workbookViewId="0" topLeftCell="A1">
      <selection activeCell="A1" sqref="A1:C1"/>
    </sheetView>
  </sheetViews>
  <sheetFormatPr defaultColWidth="11.421875" defaultRowHeight="12.75"/>
  <cols>
    <col min="1" max="1" width="34.8515625" style="11" customWidth="1"/>
    <col min="2" max="2" width="14.00390625" style="11" customWidth="1"/>
    <col min="3" max="3" width="24.00390625" style="11" customWidth="1"/>
    <col min="4" max="4" width="13.8515625" style="11" hidden="1" customWidth="1"/>
    <col min="5" max="16384" width="11.421875" style="11" customWidth="1"/>
  </cols>
  <sheetData>
    <row r="1" spans="1:3" ht="15">
      <c r="A1" s="477" t="s">
        <v>345</v>
      </c>
      <c r="B1" s="477"/>
      <c r="C1" s="477"/>
    </row>
    <row r="2" spans="1:3" ht="15">
      <c r="A2" s="60"/>
      <c r="B2" s="60"/>
      <c r="C2" s="60"/>
    </row>
    <row r="3" spans="1:3" ht="15" thickBot="1">
      <c r="A3" s="13"/>
      <c r="B3" s="13"/>
      <c r="C3" s="13"/>
    </row>
    <row r="4" spans="1:3" ht="15.75" thickBot="1">
      <c r="A4" s="24" t="s">
        <v>279</v>
      </c>
      <c r="B4" s="486"/>
      <c r="C4" s="487"/>
    </row>
    <row r="5" spans="1:3" ht="15.75" thickBot="1">
      <c r="A5" s="16" t="s">
        <v>0</v>
      </c>
      <c r="B5" s="13"/>
      <c r="C5" s="13"/>
    </row>
    <row r="6" spans="1:3" ht="15.75" thickBot="1">
      <c r="A6" s="24" t="s">
        <v>276</v>
      </c>
      <c r="B6" s="489">
        <f>IF(Carátula!E7="","",Carátula!E7)</f>
      </c>
      <c r="C6" s="460"/>
    </row>
    <row r="7" spans="1:3" ht="15">
      <c r="A7" s="25" t="s">
        <v>19</v>
      </c>
      <c r="B7" s="490">
        <f>IF(Carátula!E9="","",Carátula!E9)</f>
      </c>
      <c r="C7" s="491"/>
    </row>
    <row r="8" spans="1:3" ht="15.75" thickBot="1">
      <c r="A8" s="26"/>
      <c r="B8" s="492"/>
      <c r="C8" s="474"/>
    </row>
    <row r="9" spans="1:3" ht="15.75" thickBot="1">
      <c r="A9" s="24" t="s">
        <v>20</v>
      </c>
      <c r="B9" s="489">
        <f>IF(Carátula!E10="","",Carátula!E10)</f>
      </c>
      <c r="C9" s="460"/>
    </row>
    <row r="10" spans="1:3" ht="15.75" thickBot="1">
      <c r="A10" s="24" t="s">
        <v>3</v>
      </c>
      <c r="B10" s="459">
        <f>IF(Carátula!E12="","",Carátula!E12)</f>
      </c>
      <c r="C10" s="460"/>
    </row>
    <row r="11" spans="1:3" ht="15.75" thickBot="1">
      <c r="A11" s="174" t="s">
        <v>2</v>
      </c>
      <c r="B11" s="459">
        <f>IF(Carátula!E11="","",Carátula!E11)</f>
      </c>
      <c r="C11" s="460"/>
    </row>
    <row r="12" spans="1:3" ht="21" customHeight="1">
      <c r="A12" s="13"/>
      <c r="B12" s="13"/>
      <c r="C12" s="40" t="s">
        <v>4</v>
      </c>
    </row>
    <row r="13" spans="1:3" ht="21" customHeight="1" thickBot="1">
      <c r="A13" s="13"/>
      <c r="B13" s="13"/>
      <c r="C13" s="40"/>
    </row>
    <row r="14" spans="1:3" s="30" customFormat="1" ht="30" customHeight="1" thickBot="1">
      <c r="A14" s="27"/>
      <c r="B14" s="28"/>
      <c r="C14" s="29" t="s">
        <v>21</v>
      </c>
    </row>
    <row r="15" spans="1:4" s="30" customFormat="1" ht="22.5" customHeight="1">
      <c r="A15" s="31" t="s">
        <v>22</v>
      </c>
      <c r="B15" s="32"/>
      <c r="C15" s="248"/>
      <c r="D15" s="30">
        <v>1</v>
      </c>
    </row>
    <row r="16" spans="1:4" s="30" customFormat="1" ht="22.5" customHeight="1">
      <c r="A16" s="33" t="s">
        <v>23</v>
      </c>
      <c r="B16" s="34"/>
      <c r="C16" s="248"/>
      <c r="D16" s="30">
        <v>2</v>
      </c>
    </row>
    <row r="17" spans="1:4" s="30" customFormat="1" ht="22.5" customHeight="1">
      <c r="A17" s="35" t="s">
        <v>347</v>
      </c>
      <c r="B17" s="36"/>
      <c r="C17" s="249">
        <f>SUM(C16)-SUM(C15)</f>
        <v>0</v>
      </c>
      <c r="D17" s="30">
        <v>3</v>
      </c>
    </row>
    <row r="18" spans="1:4" s="30" customFormat="1" ht="22.5" customHeight="1">
      <c r="A18" s="33" t="s">
        <v>24</v>
      </c>
      <c r="B18" s="34"/>
      <c r="C18" s="250">
        <f>SUM(C19,C20)</f>
        <v>0</v>
      </c>
      <c r="D18" s="30">
        <v>4</v>
      </c>
    </row>
    <row r="19" spans="1:4" s="30" customFormat="1" ht="22.5" customHeight="1">
      <c r="A19" s="37" t="s">
        <v>359</v>
      </c>
      <c r="B19" s="34"/>
      <c r="C19" s="248"/>
      <c r="D19" s="30">
        <v>5</v>
      </c>
    </row>
    <row r="20" spans="1:4" s="30" customFormat="1" ht="22.5" customHeight="1">
      <c r="A20" s="33" t="s">
        <v>360</v>
      </c>
      <c r="B20" s="34"/>
      <c r="C20" s="248"/>
      <c r="D20" s="30">
        <v>6</v>
      </c>
    </row>
    <row r="21" spans="1:4" s="30" customFormat="1" ht="22.5" customHeight="1">
      <c r="A21" s="33" t="s">
        <v>25</v>
      </c>
      <c r="B21" s="34"/>
      <c r="C21" s="248"/>
      <c r="D21" s="30">
        <v>7</v>
      </c>
    </row>
    <row r="22" spans="1:4" s="30" customFormat="1" ht="22.5" customHeight="1">
      <c r="A22" s="33" t="s">
        <v>320</v>
      </c>
      <c r="B22" s="34"/>
      <c r="C22" s="250">
        <f>SUM(C23,C24,C25)</f>
        <v>0</v>
      </c>
      <c r="D22" s="30">
        <v>8</v>
      </c>
    </row>
    <row r="23" spans="1:4" s="30" customFormat="1" ht="22.5" customHeight="1">
      <c r="A23" s="37" t="s">
        <v>361</v>
      </c>
      <c r="B23" s="34"/>
      <c r="C23" s="248"/>
      <c r="D23" s="30">
        <v>9</v>
      </c>
    </row>
    <row r="24" spans="1:4" s="30" customFormat="1" ht="22.5" customHeight="1">
      <c r="A24" s="37" t="s">
        <v>362</v>
      </c>
      <c r="B24" s="34"/>
      <c r="C24" s="248"/>
      <c r="D24" s="30">
        <v>10</v>
      </c>
    </row>
    <row r="25" spans="1:4" s="30" customFormat="1" ht="22.5" customHeight="1">
      <c r="A25" s="37" t="s">
        <v>363</v>
      </c>
      <c r="B25" s="34"/>
      <c r="C25" s="248"/>
      <c r="D25" s="30">
        <v>11</v>
      </c>
    </row>
    <row r="26" spans="1:4" s="30" customFormat="1" ht="22.5" customHeight="1">
      <c r="A26" s="33" t="s">
        <v>26</v>
      </c>
      <c r="B26" s="34"/>
      <c r="C26" s="248"/>
      <c r="D26" s="30">
        <v>12</v>
      </c>
    </row>
    <row r="27" spans="1:4" s="30" customFormat="1" ht="22.5" customHeight="1" thickBot="1">
      <c r="A27" s="38" t="s">
        <v>27</v>
      </c>
      <c r="B27" s="39"/>
      <c r="C27" s="251"/>
      <c r="D27" s="30">
        <v>13</v>
      </c>
    </row>
    <row r="28" spans="1:4" ht="22.5" customHeight="1" thickBot="1">
      <c r="A28" s="484" t="s">
        <v>180</v>
      </c>
      <c r="B28" s="485"/>
      <c r="C28" s="252">
        <f>SUM(C18)-SUM(C17,C21,C22,C26,C27)</f>
        <v>0</v>
      </c>
      <c r="D28" s="30">
        <v>14</v>
      </c>
    </row>
    <row r="29" spans="1:3" ht="22.5" customHeight="1" thickBot="1">
      <c r="A29" s="45"/>
      <c r="B29" s="56"/>
      <c r="C29" s="57"/>
    </row>
    <row r="30" spans="1:3" ht="15.75" customHeight="1" thickBot="1">
      <c r="A30" s="160" t="s">
        <v>15</v>
      </c>
      <c r="B30" s="461" t="s">
        <v>16</v>
      </c>
      <c r="C30" s="462"/>
    </row>
    <row r="31" spans="1:3" ht="43.5" customHeight="1" thickBot="1">
      <c r="A31" s="161"/>
      <c r="B31" s="465">
        <f>IF(Carátula!E17="","",Carátula!E17)</f>
      </c>
      <c r="C31" s="466"/>
    </row>
    <row r="32" spans="1:3" ht="15.75" thickBot="1">
      <c r="A32" s="160" t="s">
        <v>17</v>
      </c>
      <c r="B32" s="461" t="s">
        <v>18</v>
      </c>
      <c r="C32" s="462"/>
    </row>
    <row r="33" spans="1:3" ht="43.5" customHeight="1" thickBot="1">
      <c r="A33" s="157">
        <f>IF(Carátula!E15="","",Carátula!E15)</f>
      </c>
      <c r="B33" s="488">
        <f>IF(Carátula!E16="","",Carátula!E16)</f>
      </c>
      <c r="C33" s="487"/>
    </row>
  </sheetData>
  <sheetProtection password="E355" sheet="1" objects="1" scenarios="1" selectLockedCells="1"/>
  <mergeCells count="12">
    <mergeCell ref="B33:C33"/>
    <mergeCell ref="B6:C6"/>
    <mergeCell ref="B9:C9"/>
    <mergeCell ref="B7:C8"/>
    <mergeCell ref="B30:C30"/>
    <mergeCell ref="B31:C31"/>
    <mergeCell ref="B32:C32"/>
    <mergeCell ref="B10:C10"/>
    <mergeCell ref="B11:C11"/>
    <mergeCell ref="A28:B28"/>
    <mergeCell ref="B4:C4"/>
    <mergeCell ref="A1:C1"/>
  </mergeCells>
  <printOptions horizontalCentered="1"/>
  <pageMargins left="0.78740157480315" right="0.78740157480315" top="1" bottom="0.590551181102362" header="0.393700787401575" footer="0.393700787401575"/>
  <pageSetup horizontalDpi="600" verticalDpi="600" orientation="portrait" paperSize="9" r:id="rId1"/>
  <headerFooter alignWithMargins="0">
    <oddHeader>&amp;R&amp;P de &amp;N</oddHeader>
  </headerFooter>
</worksheet>
</file>

<file path=xl/worksheets/sheet5.xml><?xml version="1.0" encoding="utf-8"?>
<worksheet xmlns="http://schemas.openxmlformats.org/spreadsheetml/2006/main" xmlns:r="http://schemas.openxmlformats.org/officeDocument/2006/relationships">
  <sheetPr codeName="Hoja5"/>
  <dimension ref="A1:I187"/>
  <sheetViews>
    <sheetView showGridLines="0" view="pageBreakPreview" zoomScale="75" zoomScaleNormal="75" zoomScaleSheetLayoutView="75" workbookViewId="0" topLeftCell="B1">
      <selection activeCell="A1" sqref="A1:I1"/>
    </sheetView>
  </sheetViews>
  <sheetFormatPr defaultColWidth="11.421875" defaultRowHeight="12.75"/>
  <cols>
    <col min="1" max="1" width="30.00390625" style="11" customWidth="1"/>
    <col min="2" max="9" width="21.7109375" style="11" customWidth="1"/>
    <col min="10" max="16384" width="11.421875" style="11" customWidth="1"/>
  </cols>
  <sheetData>
    <row r="1" spans="1:9" ht="15">
      <c r="A1" s="477" t="s">
        <v>344</v>
      </c>
      <c r="B1" s="477"/>
      <c r="C1" s="477"/>
      <c r="D1" s="477"/>
      <c r="E1" s="477"/>
      <c r="F1" s="477"/>
      <c r="G1" s="477"/>
      <c r="H1" s="477"/>
      <c r="I1" s="477"/>
    </row>
    <row r="2" spans="1:9" ht="15">
      <c r="A2" s="60"/>
      <c r="B2" s="60"/>
      <c r="C2" s="60"/>
      <c r="D2" s="60"/>
      <c r="E2" s="60"/>
      <c r="F2" s="60"/>
      <c r="G2" s="60"/>
      <c r="H2" s="60"/>
      <c r="I2" s="60"/>
    </row>
    <row r="3" spans="1:9" ht="15.75" thickBot="1">
      <c r="A3" s="16"/>
      <c r="B3" s="13"/>
      <c r="C3" s="13"/>
      <c r="D3" s="13"/>
      <c r="E3" s="13"/>
      <c r="F3" s="13"/>
      <c r="G3" s="48"/>
      <c r="H3" s="48"/>
      <c r="I3" s="13"/>
    </row>
    <row r="4" spans="1:9" ht="15.75" customHeight="1" thickBot="1">
      <c r="A4" s="47" t="s">
        <v>28</v>
      </c>
      <c r="B4" s="488"/>
      <c r="C4" s="486"/>
      <c r="D4" s="487"/>
      <c r="E4" s="49"/>
      <c r="F4" s="461" t="s">
        <v>15</v>
      </c>
      <c r="G4" s="462"/>
      <c r="H4" s="496" t="s">
        <v>16</v>
      </c>
      <c r="I4" s="497"/>
    </row>
    <row r="5" spans="1:9" ht="43.5" customHeight="1" thickBot="1">
      <c r="A5" s="15" t="s">
        <v>280</v>
      </c>
      <c r="B5" s="459">
        <f>IF(Carátula!E7="","",Carátula!E7)</f>
      </c>
      <c r="C5" s="489"/>
      <c r="D5" s="460"/>
      <c r="E5" s="49"/>
      <c r="F5" s="463"/>
      <c r="G5" s="464"/>
      <c r="H5" s="498">
        <f>IF(Carátula!E17="","",Carátula!E17)</f>
      </c>
      <c r="I5" s="499"/>
    </row>
    <row r="6" spans="1:9" ht="15.75" thickBot="1">
      <c r="A6" s="15" t="s">
        <v>19</v>
      </c>
      <c r="B6" s="459">
        <f>IF(Carátula!E9="","",Carátula!E9)</f>
      </c>
      <c r="C6" s="489"/>
      <c r="D6" s="460"/>
      <c r="E6" s="49"/>
      <c r="F6" s="461" t="s">
        <v>17</v>
      </c>
      <c r="G6" s="462"/>
      <c r="H6" s="496" t="s">
        <v>18</v>
      </c>
      <c r="I6" s="497"/>
    </row>
    <row r="7" spans="1:9" ht="15.75" customHeight="1" thickBot="1">
      <c r="A7" s="42" t="s">
        <v>1</v>
      </c>
      <c r="B7" s="459">
        <f>IF(Carátula!E10="","",Carátula!E10)</f>
      </c>
      <c r="C7" s="500"/>
      <c r="D7" s="501"/>
      <c r="E7" s="13"/>
      <c r="F7" s="469">
        <f>IF(Carátula!E15="","",Carátula!E15)</f>
      </c>
      <c r="G7" s="470"/>
      <c r="H7" s="469">
        <f>IF(Carátula!E16="","",Carátula!E16)</f>
      </c>
      <c r="I7" s="470"/>
    </row>
    <row r="8" spans="1:9" ht="15.75" customHeight="1" thickBot="1">
      <c r="A8" s="15" t="s">
        <v>29</v>
      </c>
      <c r="B8" s="465">
        <f>IF(Carátula!E13="","",Carátula!E13)</f>
      </c>
      <c r="C8" s="495"/>
      <c r="D8" s="466"/>
      <c r="E8" s="16"/>
      <c r="F8" s="471"/>
      <c r="G8" s="472"/>
      <c r="H8" s="471"/>
      <c r="I8" s="472"/>
    </row>
    <row r="9" spans="1:9" ht="15">
      <c r="A9" s="13"/>
      <c r="B9" s="13"/>
      <c r="C9" s="13"/>
      <c r="D9" s="13"/>
      <c r="E9" s="13"/>
      <c r="F9" s="16" t="s">
        <v>4</v>
      </c>
      <c r="G9" s="13"/>
      <c r="H9" s="13"/>
      <c r="I9" s="13"/>
    </row>
    <row r="10" spans="2:9" ht="15" thickBot="1">
      <c r="B10" s="13"/>
      <c r="C10" s="13"/>
      <c r="D10" s="13"/>
      <c r="E10" s="13"/>
      <c r="F10" s="13"/>
      <c r="G10" s="13"/>
      <c r="H10" s="13"/>
      <c r="I10" s="13"/>
    </row>
    <row r="11" spans="1:9" ht="20.25" customHeight="1" thickBot="1">
      <c r="A11" s="482" t="s">
        <v>8</v>
      </c>
      <c r="B11" s="482" t="s">
        <v>30</v>
      </c>
      <c r="C11" s="478" t="s">
        <v>31</v>
      </c>
      <c r="D11" s="468"/>
      <c r="E11" s="482" t="s">
        <v>281</v>
      </c>
      <c r="F11" s="478" t="s">
        <v>32</v>
      </c>
      <c r="G11" s="467"/>
      <c r="H11" s="482" t="s">
        <v>348</v>
      </c>
      <c r="I11" s="493" t="s">
        <v>181</v>
      </c>
    </row>
    <row r="12" spans="1:9" ht="20.25" customHeight="1" thickBot="1">
      <c r="A12" s="483"/>
      <c r="B12" s="483"/>
      <c r="C12" s="20" t="s">
        <v>33</v>
      </c>
      <c r="D12" s="20" t="s">
        <v>34</v>
      </c>
      <c r="E12" s="483"/>
      <c r="F12" s="23" t="s">
        <v>35</v>
      </c>
      <c r="G12" s="79" t="s">
        <v>36</v>
      </c>
      <c r="H12" s="483"/>
      <c r="I12" s="494"/>
    </row>
    <row r="13" spans="1:9" ht="15.75" thickBot="1">
      <c r="A13" s="236" t="s">
        <v>92</v>
      </c>
      <c r="B13" s="237">
        <f>SUM(B14:B187)</f>
        <v>0</v>
      </c>
      <c r="C13" s="237">
        <f>SUM(C14:C187)</f>
        <v>0</v>
      </c>
      <c r="D13" s="237">
        <f>SUM(D14:D187)</f>
        <v>0</v>
      </c>
      <c r="E13" s="237">
        <f>D13-C13</f>
        <v>0</v>
      </c>
      <c r="F13" s="237">
        <f>SUM(F14:F187)</f>
        <v>0</v>
      </c>
      <c r="G13" s="238">
        <f>SUM(G14:G187)</f>
        <v>0</v>
      </c>
      <c r="H13" s="237">
        <f>SUM(H14:H187)</f>
        <v>0</v>
      </c>
      <c r="I13" s="252">
        <f>SUM(B13)-SUM(E13,F13,G13,H13)</f>
        <v>0</v>
      </c>
    </row>
    <row r="14" spans="1:9" ht="15">
      <c r="A14" s="180"/>
      <c r="B14" s="189"/>
      <c r="C14" s="189"/>
      <c r="D14" s="189"/>
      <c r="E14" s="190">
        <f>SUM(D14)-SUM(C14)</f>
        <v>0</v>
      </c>
      <c r="F14" s="189"/>
      <c r="G14" s="191"/>
      <c r="H14" s="189"/>
      <c r="I14" s="190">
        <f>SUM(B14)-SUM(E14,F14,G14,H14)</f>
        <v>0</v>
      </c>
    </row>
    <row r="15" spans="1:9" ht="15">
      <c r="A15" s="180"/>
      <c r="B15" s="189"/>
      <c r="C15" s="189"/>
      <c r="D15" s="189"/>
      <c r="E15" s="190">
        <f aca="true" t="shared" si="0" ref="E15:E78">SUM(D15)-SUM(C15)</f>
        <v>0</v>
      </c>
      <c r="F15" s="189"/>
      <c r="G15" s="191"/>
      <c r="H15" s="189"/>
      <c r="I15" s="190">
        <f aca="true" t="shared" si="1" ref="I15:I78">SUM(B15)-SUM(E15,F15,G15,H15)</f>
        <v>0</v>
      </c>
    </row>
    <row r="16" spans="1:9" ht="15">
      <c r="A16" s="180"/>
      <c r="B16" s="189"/>
      <c r="C16" s="189"/>
      <c r="D16" s="189"/>
      <c r="E16" s="190">
        <f t="shared" si="0"/>
        <v>0</v>
      </c>
      <c r="F16" s="189"/>
      <c r="G16" s="191"/>
      <c r="H16" s="189"/>
      <c r="I16" s="190">
        <f t="shared" si="1"/>
        <v>0</v>
      </c>
    </row>
    <row r="17" spans="1:9" ht="15">
      <c r="A17" s="180"/>
      <c r="B17" s="189"/>
      <c r="C17" s="189"/>
      <c r="D17" s="189"/>
      <c r="E17" s="190">
        <f t="shared" si="0"/>
        <v>0</v>
      </c>
      <c r="F17" s="189"/>
      <c r="G17" s="191"/>
      <c r="H17" s="189"/>
      <c r="I17" s="190">
        <f t="shared" si="1"/>
        <v>0</v>
      </c>
    </row>
    <row r="18" spans="1:9" ht="15">
      <c r="A18" s="180"/>
      <c r="B18" s="189"/>
      <c r="C18" s="189"/>
      <c r="D18" s="189"/>
      <c r="E18" s="190">
        <f t="shared" si="0"/>
        <v>0</v>
      </c>
      <c r="F18" s="189"/>
      <c r="G18" s="191"/>
      <c r="H18" s="189"/>
      <c r="I18" s="190">
        <f t="shared" si="1"/>
        <v>0</v>
      </c>
    </row>
    <row r="19" spans="1:9" ht="15">
      <c r="A19" s="180"/>
      <c r="B19" s="189"/>
      <c r="C19" s="189"/>
      <c r="D19" s="189"/>
      <c r="E19" s="190">
        <f t="shared" si="0"/>
        <v>0</v>
      </c>
      <c r="F19" s="189"/>
      <c r="G19" s="191"/>
      <c r="H19" s="189"/>
      <c r="I19" s="190">
        <f t="shared" si="1"/>
        <v>0</v>
      </c>
    </row>
    <row r="20" spans="1:9" ht="15">
      <c r="A20" s="180"/>
      <c r="B20" s="189"/>
      <c r="C20" s="189"/>
      <c r="D20" s="189"/>
      <c r="E20" s="190">
        <f t="shared" si="0"/>
        <v>0</v>
      </c>
      <c r="F20" s="189"/>
      <c r="G20" s="191"/>
      <c r="H20" s="189"/>
      <c r="I20" s="190">
        <f t="shared" si="1"/>
        <v>0</v>
      </c>
    </row>
    <row r="21" spans="1:9" ht="15">
      <c r="A21" s="180"/>
      <c r="B21" s="189"/>
      <c r="C21" s="189"/>
      <c r="D21" s="189"/>
      <c r="E21" s="190">
        <f t="shared" si="0"/>
        <v>0</v>
      </c>
      <c r="F21" s="189"/>
      <c r="G21" s="191"/>
      <c r="H21" s="189"/>
      <c r="I21" s="190">
        <f t="shared" si="1"/>
        <v>0</v>
      </c>
    </row>
    <row r="22" spans="1:9" ht="15">
      <c r="A22" s="180"/>
      <c r="B22" s="189"/>
      <c r="C22" s="189"/>
      <c r="D22" s="189"/>
      <c r="E22" s="190">
        <f t="shared" si="0"/>
        <v>0</v>
      </c>
      <c r="F22" s="189"/>
      <c r="G22" s="191"/>
      <c r="H22" s="189"/>
      <c r="I22" s="190">
        <f t="shared" si="1"/>
        <v>0</v>
      </c>
    </row>
    <row r="23" spans="1:9" ht="15">
      <c r="A23" s="180"/>
      <c r="B23" s="189"/>
      <c r="C23" s="189"/>
      <c r="D23" s="189"/>
      <c r="E23" s="190">
        <f t="shared" si="0"/>
        <v>0</v>
      </c>
      <c r="F23" s="189"/>
      <c r="G23" s="191"/>
      <c r="H23" s="189"/>
      <c r="I23" s="190">
        <f t="shared" si="1"/>
        <v>0</v>
      </c>
    </row>
    <row r="24" spans="1:9" ht="15">
      <c r="A24" s="180"/>
      <c r="B24" s="189"/>
      <c r="C24" s="189"/>
      <c r="D24" s="189"/>
      <c r="E24" s="190">
        <f t="shared" si="0"/>
        <v>0</v>
      </c>
      <c r="F24" s="189"/>
      <c r="G24" s="191"/>
      <c r="H24" s="189"/>
      <c r="I24" s="190">
        <f t="shared" si="1"/>
        <v>0</v>
      </c>
    </row>
    <row r="25" spans="1:9" ht="15">
      <c r="A25" s="180"/>
      <c r="B25" s="189"/>
      <c r="C25" s="189"/>
      <c r="D25" s="189"/>
      <c r="E25" s="190">
        <f t="shared" si="0"/>
        <v>0</v>
      </c>
      <c r="F25" s="189"/>
      <c r="G25" s="191"/>
      <c r="H25" s="189"/>
      <c r="I25" s="190">
        <f t="shared" si="1"/>
        <v>0</v>
      </c>
    </row>
    <row r="26" spans="1:9" ht="15">
      <c r="A26" s="180"/>
      <c r="B26" s="189"/>
      <c r="C26" s="189"/>
      <c r="D26" s="189"/>
      <c r="E26" s="190">
        <f t="shared" si="0"/>
        <v>0</v>
      </c>
      <c r="F26" s="189"/>
      <c r="G26" s="191"/>
      <c r="H26" s="189"/>
      <c r="I26" s="190">
        <f t="shared" si="1"/>
        <v>0</v>
      </c>
    </row>
    <row r="27" spans="1:9" ht="15">
      <c r="A27" s="180"/>
      <c r="B27" s="189"/>
      <c r="C27" s="189"/>
      <c r="D27" s="189"/>
      <c r="E27" s="190">
        <f t="shared" si="0"/>
        <v>0</v>
      </c>
      <c r="F27" s="189"/>
      <c r="G27" s="191"/>
      <c r="H27" s="189"/>
      <c r="I27" s="190">
        <f t="shared" si="1"/>
        <v>0</v>
      </c>
    </row>
    <row r="28" spans="1:9" ht="15">
      <c r="A28" s="180"/>
      <c r="B28" s="189"/>
      <c r="C28" s="189"/>
      <c r="D28" s="189"/>
      <c r="E28" s="190">
        <f t="shared" si="0"/>
        <v>0</v>
      </c>
      <c r="F28" s="189"/>
      <c r="G28" s="191"/>
      <c r="H28" s="189"/>
      <c r="I28" s="190">
        <f t="shared" si="1"/>
        <v>0</v>
      </c>
    </row>
    <row r="29" spans="1:9" ht="15">
      <c r="A29" s="180"/>
      <c r="B29" s="189"/>
      <c r="C29" s="189"/>
      <c r="D29" s="189"/>
      <c r="E29" s="190">
        <f t="shared" si="0"/>
        <v>0</v>
      </c>
      <c r="F29" s="189"/>
      <c r="G29" s="191"/>
      <c r="H29" s="189"/>
      <c r="I29" s="190">
        <f t="shared" si="1"/>
        <v>0</v>
      </c>
    </row>
    <row r="30" spans="1:9" ht="15">
      <c r="A30" s="180"/>
      <c r="B30" s="189"/>
      <c r="C30" s="189"/>
      <c r="D30" s="189"/>
      <c r="E30" s="190">
        <f t="shared" si="0"/>
        <v>0</v>
      </c>
      <c r="F30" s="189"/>
      <c r="G30" s="191"/>
      <c r="H30" s="189"/>
      <c r="I30" s="190">
        <f t="shared" si="1"/>
        <v>0</v>
      </c>
    </row>
    <row r="31" spans="1:9" ht="15">
      <c r="A31" s="180"/>
      <c r="B31" s="189"/>
      <c r="C31" s="189"/>
      <c r="D31" s="189"/>
      <c r="E31" s="190">
        <f t="shared" si="0"/>
        <v>0</v>
      </c>
      <c r="F31" s="189"/>
      <c r="G31" s="191"/>
      <c r="H31" s="189"/>
      <c r="I31" s="190">
        <f t="shared" si="1"/>
        <v>0</v>
      </c>
    </row>
    <row r="32" spans="1:9" ht="15">
      <c r="A32" s="180"/>
      <c r="B32" s="189"/>
      <c r="C32" s="189"/>
      <c r="D32" s="189"/>
      <c r="E32" s="190">
        <f t="shared" si="0"/>
        <v>0</v>
      </c>
      <c r="F32" s="189"/>
      <c r="G32" s="191"/>
      <c r="H32" s="189"/>
      <c r="I32" s="190">
        <f t="shared" si="1"/>
        <v>0</v>
      </c>
    </row>
    <row r="33" spans="1:9" ht="15">
      <c r="A33" s="180"/>
      <c r="B33" s="189"/>
      <c r="C33" s="189"/>
      <c r="D33" s="189"/>
      <c r="E33" s="190">
        <f t="shared" si="0"/>
        <v>0</v>
      </c>
      <c r="F33" s="189"/>
      <c r="G33" s="191"/>
      <c r="H33" s="189"/>
      <c r="I33" s="190">
        <f t="shared" si="1"/>
        <v>0</v>
      </c>
    </row>
    <row r="34" spans="1:9" ht="15">
      <c r="A34" s="180"/>
      <c r="B34" s="189"/>
      <c r="C34" s="189"/>
      <c r="D34" s="189"/>
      <c r="E34" s="190">
        <f t="shared" si="0"/>
        <v>0</v>
      </c>
      <c r="F34" s="189"/>
      <c r="G34" s="191"/>
      <c r="H34" s="189"/>
      <c r="I34" s="190">
        <f t="shared" si="1"/>
        <v>0</v>
      </c>
    </row>
    <row r="35" spans="1:9" ht="15">
      <c r="A35" s="180"/>
      <c r="B35" s="189"/>
      <c r="C35" s="189"/>
      <c r="D35" s="189"/>
      <c r="E35" s="190">
        <f t="shared" si="0"/>
        <v>0</v>
      </c>
      <c r="F35" s="189"/>
      <c r="G35" s="191"/>
      <c r="H35" s="189"/>
      <c r="I35" s="190">
        <f t="shared" si="1"/>
        <v>0</v>
      </c>
    </row>
    <row r="36" spans="1:9" ht="15">
      <c r="A36" s="180"/>
      <c r="B36" s="189"/>
      <c r="C36" s="189"/>
      <c r="D36" s="189"/>
      <c r="E36" s="190">
        <f t="shared" si="0"/>
        <v>0</v>
      </c>
      <c r="F36" s="189"/>
      <c r="G36" s="191"/>
      <c r="H36" s="189"/>
      <c r="I36" s="190">
        <f t="shared" si="1"/>
        <v>0</v>
      </c>
    </row>
    <row r="37" spans="1:9" ht="15">
      <c r="A37" s="180"/>
      <c r="B37" s="189"/>
      <c r="C37" s="189"/>
      <c r="D37" s="189"/>
      <c r="E37" s="190">
        <f t="shared" si="0"/>
        <v>0</v>
      </c>
      <c r="F37" s="189"/>
      <c r="G37" s="191"/>
      <c r="H37" s="189"/>
      <c r="I37" s="190">
        <f t="shared" si="1"/>
        <v>0</v>
      </c>
    </row>
    <row r="38" spans="1:9" ht="15">
      <c r="A38" s="180"/>
      <c r="B38" s="189"/>
      <c r="C38" s="189"/>
      <c r="D38" s="189"/>
      <c r="E38" s="190">
        <f t="shared" si="0"/>
        <v>0</v>
      </c>
      <c r="F38" s="189"/>
      <c r="G38" s="191"/>
      <c r="H38" s="189"/>
      <c r="I38" s="190">
        <f t="shared" si="1"/>
        <v>0</v>
      </c>
    </row>
    <row r="39" spans="1:9" ht="15">
      <c r="A39" s="180"/>
      <c r="B39" s="189"/>
      <c r="C39" s="189"/>
      <c r="D39" s="189"/>
      <c r="E39" s="190">
        <f t="shared" si="0"/>
        <v>0</v>
      </c>
      <c r="F39" s="189"/>
      <c r="G39" s="191"/>
      <c r="H39" s="189"/>
      <c r="I39" s="190">
        <f t="shared" si="1"/>
        <v>0</v>
      </c>
    </row>
    <row r="40" spans="1:9" ht="15">
      <c r="A40" s="180"/>
      <c r="B40" s="189"/>
      <c r="C40" s="189"/>
      <c r="D40" s="189"/>
      <c r="E40" s="190">
        <f t="shared" si="0"/>
        <v>0</v>
      </c>
      <c r="F40" s="189"/>
      <c r="G40" s="191"/>
      <c r="H40" s="189"/>
      <c r="I40" s="190">
        <f t="shared" si="1"/>
        <v>0</v>
      </c>
    </row>
    <row r="41" spans="1:9" ht="15">
      <c r="A41" s="180"/>
      <c r="B41" s="189"/>
      <c r="C41" s="189"/>
      <c r="D41" s="189"/>
      <c r="E41" s="190">
        <f t="shared" si="0"/>
        <v>0</v>
      </c>
      <c r="F41" s="189"/>
      <c r="G41" s="191"/>
      <c r="H41" s="189"/>
      <c r="I41" s="190">
        <f t="shared" si="1"/>
        <v>0</v>
      </c>
    </row>
    <row r="42" spans="1:9" ht="15">
      <c r="A42" s="180"/>
      <c r="B42" s="189"/>
      <c r="C42" s="189"/>
      <c r="D42" s="189"/>
      <c r="E42" s="190">
        <f t="shared" si="0"/>
        <v>0</v>
      </c>
      <c r="F42" s="189"/>
      <c r="G42" s="191"/>
      <c r="H42" s="189"/>
      <c r="I42" s="190">
        <f t="shared" si="1"/>
        <v>0</v>
      </c>
    </row>
    <row r="43" spans="1:9" ht="15">
      <c r="A43" s="180"/>
      <c r="B43" s="189"/>
      <c r="C43" s="189"/>
      <c r="D43" s="189"/>
      <c r="E43" s="190">
        <f t="shared" si="0"/>
        <v>0</v>
      </c>
      <c r="F43" s="189"/>
      <c r="G43" s="191"/>
      <c r="H43" s="189"/>
      <c r="I43" s="190">
        <f t="shared" si="1"/>
        <v>0</v>
      </c>
    </row>
    <row r="44" spans="1:9" ht="15">
      <c r="A44" s="180"/>
      <c r="B44" s="189"/>
      <c r="C44" s="189"/>
      <c r="D44" s="189"/>
      <c r="E44" s="190">
        <f t="shared" si="0"/>
        <v>0</v>
      </c>
      <c r="F44" s="189"/>
      <c r="G44" s="191"/>
      <c r="H44" s="189"/>
      <c r="I44" s="190">
        <f t="shared" si="1"/>
        <v>0</v>
      </c>
    </row>
    <row r="45" spans="1:9" ht="15">
      <c r="A45" s="180"/>
      <c r="B45" s="189"/>
      <c r="C45" s="189"/>
      <c r="D45" s="189"/>
      <c r="E45" s="190">
        <f t="shared" si="0"/>
        <v>0</v>
      </c>
      <c r="F45" s="189"/>
      <c r="G45" s="191"/>
      <c r="H45" s="189"/>
      <c r="I45" s="190">
        <f t="shared" si="1"/>
        <v>0</v>
      </c>
    </row>
    <row r="46" spans="1:9" ht="15">
      <c r="A46" s="180"/>
      <c r="B46" s="189"/>
      <c r="C46" s="189"/>
      <c r="D46" s="189"/>
      <c r="E46" s="190">
        <f t="shared" si="0"/>
        <v>0</v>
      </c>
      <c r="F46" s="189"/>
      <c r="G46" s="191"/>
      <c r="H46" s="189"/>
      <c r="I46" s="190">
        <f t="shared" si="1"/>
        <v>0</v>
      </c>
    </row>
    <row r="47" spans="1:9" ht="15.75" thickBot="1">
      <c r="A47" s="183"/>
      <c r="B47" s="193"/>
      <c r="C47" s="193"/>
      <c r="D47" s="193"/>
      <c r="E47" s="194">
        <f t="shared" si="0"/>
        <v>0</v>
      </c>
      <c r="F47" s="193"/>
      <c r="G47" s="195"/>
      <c r="H47" s="193"/>
      <c r="I47" s="194">
        <f t="shared" si="1"/>
        <v>0</v>
      </c>
    </row>
    <row r="48" spans="1:9" ht="15">
      <c r="A48" s="180"/>
      <c r="B48" s="189"/>
      <c r="C48" s="189"/>
      <c r="D48" s="189"/>
      <c r="E48" s="190">
        <f t="shared" si="0"/>
        <v>0</v>
      </c>
      <c r="F48" s="189"/>
      <c r="G48" s="191"/>
      <c r="H48" s="189"/>
      <c r="I48" s="190">
        <f t="shared" si="1"/>
        <v>0</v>
      </c>
    </row>
    <row r="49" spans="1:9" ht="15">
      <c r="A49" s="180"/>
      <c r="B49" s="189"/>
      <c r="C49" s="189"/>
      <c r="D49" s="189"/>
      <c r="E49" s="190">
        <f t="shared" si="0"/>
        <v>0</v>
      </c>
      <c r="F49" s="189"/>
      <c r="G49" s="191"/>
      <c r="H49" s="189"/>
      <c r="I49" s="190">
        <f t="shared" si="1"/>
        <v>0</v>
      </c>
    </row>
    <row r="50" spans="1:9" ht="15">
      <c r="A50" s="180"/>
      <c r="B50" s="189"/>
      <c r="C50" s="189"/>
      <c r="D50" s="189"/>
      <c r="E50" s="190">
        <f t="shared" si="0"/>
        <v>0</v>
      </c>
      <c r="F50" s="189"/>
      <c r="G50" s="191"/>
      <c r="H50" s="189"/>
      <c r="I50" s="190">
        <f t="shared" si="1"/>
        <v>0</v>
      </c>
    </row>
    <row r="51" spans="1:9" ht="15">
      <c r="A51" s="180"/>
      <c r="B51" s="189"/>
      <c r="C51" s="189"/>
      <c r="D51" s="189"/>
      <c r="E51" s="190">
        <f t="shared" si="0"/>
        <v>0</v>
      </c>
      <c r="F51" s="189"/>
      <c r="G51" s="191"/>
      <c r="H51" s="189"/>
      <c r="I51" s="190">
        <f t="shared" si="1"/>
        <v>0</v>
      </c>
    </row>
    <row r="52" spans="1:9" ht="15">
      <c r="A52" s="180"/>
      <c r="B52" s="189"/>
      <c r="C52" s="189"/>
      <c r="D52" s="189"/>
      <c r="E52" s="190">
        <f t="shared" si="0"/>
        <v>0</v>
      </c>
      <c r="F52" s="189"/>
      <c r="G52" s="191"/>
      <c r="H52" s="189"/>
      <c r="I52" s="190">
        <f t="shared" si="1"/>
        <v>0</v>
      </c>
    </row>
    <row r="53" spans="1:9" ht="15">
      <c r="A53" s="180"/>
      <c r="B53" s="189"/>
      <c r="C53" s="189"/>
      <c r="D53" s="189"/>
      <c r="E53" s="190">
        <f t="shared" si="0"/>
        <v>0</v>
      </c>
      <c r="F53" s="189"/>
      <c r="G53" s="191"/>
      <c r="H53" s="189"/>
      <c r="I53" s="190">
        <f t="shared" si="1"/>
        <v>0</v>
      </c>
    </row>
    <row r="54" spans="1:9" ht="15">
      <c r="A54" s="180"/>
      <c r="B54" s="189"/>
      <c r="C54" s="189"/>
      <c r="D54" s="189"/>
      <c r="E54" s="190">
        <f t="shared" si="0"/>
        <v>0</v>
      </c>
      <c r="F54" s="189"/>
      <c r="G54" s="191"/>
      <c r="H54" s="189"/>
      <c r="I54" s="190">
        <f t="shared" si="1"/>
        <v>0</v>
      </c>
    </row>
    <row r="55" spans="1:9" ht="15">
      <c r="A55" s="180"/>
      <c r="B55" s="189"/>
      <c r="C55" s="189"/>
      <c r="D55" s="189"/>
      <c r="E55" s="190">
        <f t="shared" si="0"/>
        <v>0</v>
      </c>
      <c r="F55" s="189"/>
      <c r="G55" s="191"/>
      <c r="H55" s="189"/>
      <c r="I55" s="190">
        <f t="shared" si="1"/>
        <v>0</v>
      </c>
    </row>
    <row r="56" spans="1:9" ht="15">
      <c r="A56" s="180"/>
      <c r="B56" s="189"/>
      <c r="C56" s="189"/>
      <c r="D56" s="189"/>
      <c r="E56" s="190">
        <f t="shared" si="0"/>
        <v>0</v>
      </c>
      <c r="F56" s="189"/>
      <c r="G56" s="191"/>
      <c r="H56" s="189"/>
      <c r="I56" s="190">
        <f t="shared" si="1"/>
        <v>0</v>
      </c>
    </row>
    <row r="57" spans="1:9" ht="15">
      <c r="A57" s="180"/>
      <c r="B57" s="189"/>
      <c r="C57" s="189"/>
      <c r="D57" s="189"/>
      <c r="E57" s="190">
        <f t="shared" si="0"/>
        <v>0</v>
      </c>
      <c r="F57" s="189"/>
      <c r="G57" s="191"/>
      <c r="H57" s="189"/>
      <c r="I57" s="190">
        <f t="shared" si="1"/>
        <v>0</v>
      </c>
    </row>
    <row r="58" spans="1:9" ht="15">
      <c r="A58" s="180"/>
      <c r="B58" s="189"/>
      <c r="C58" s="189"/>
      <c r="D58" s="189"/>
      <c r="E58" s="190">
        <f t="shared" si="0"/>
        <v>0</v>
      </c>
      <c r="F58" s="189"/>
      <c r="G58" s="191"/>
      <c r="H58" s="189"/>
      <c r="I58" s="190">
        <f t="shared" si="1"/>
        <v>0</v>
      </c>
    </row>
    <row r="59" spans="1:9" ht="15">
      <c r="A59" s="180"/>
      <c r="B59" s="189"/>
      <c r="C59" s="189"/>
      <c r="D59" s="189"/>
      <c r="E59" s="190">
        <f t="shared" si="0"/>
        <v>0</v>
      </c>
      <c r="F59" s="189"/>
      <c r="G59" s="191"/>
      <c r="H59" s="189"/>
      <c r="I59" s="190">
        <f t="shared" si="1"/>
        <v>0</v>
      </c>
    </row>
    <row r="60" spans="1:9" ht="15">
      <c r="A60" s="180"/>
      <c r="B60" s="189"/>
      <c r="C60" s="189"/>
      <c r="D60" s="189"/>
      <c r="E60" s="190">
        <f t="shared" si="0"/>
        <v>0</v>
      </c>
      <c r="F60" s="189"/>
      <c r="G60" s="191"/>
      <c r="H60" s="189"/>
      <c r="I60" s="190">
        <f t="shared" si="1"/>
        <v>0</v>
      </c>
    </row>
    <row r="61" spans="1:9" ht="15">
      <c r="A61" s="180"/>
      <c r="B61" s="189"/>
      <c r="C61" s="189"/>
      <c r="D61" s="189"/>
      <c r="E61" s="190">
        <f t="shared" si="0"/>
        <v>0</v>
      </c>
      <c r="F61" s="189"/>
      <c r="G61" s="191"/>
      <c r="H61" s="189"/>
      <c r="I61" s="190">
        <f t="shared" si="1"/>
        <v>0</v>
      </c>
    </row>
    <row r="62" spans="1:9" ht="15">
      <c r="A62" s="180"/>
      <c r="B62" s="189"/>
      <c r="C62" s="189"/>
      <c r="D62" s="189"/>
      <c r="E62" s="190">
        <f t="shared" si="0"/>
        <v>0</v>
      </c>
      <c r="F62" s="189"/>
      <c r="G62" s="191"/>
      <c r="H62" s="189"/>
      <c r="I62" s="190">
        <f t="shared" si="1"/>
        <v>0</v>
      </c>
    </row>
    <row r="63" spans="1:9" ht="15">
      <c r="A63" s="180"/>
      <c r="B63" s="189"/>
      <c r="C63" s="189"/>
      <c r="D63" s="189"/>
      <c r="E63" s="190">
        <f t="shared" si="0"/>
        <v>0</v>
      </c>
      <c r="F63" s="189"/>
      <c r="G63" s="191"/>
      <c r="H63" s="189"/>
      <c r="I63" s="190">
        <f t="shared" si="1"/>
        <v>0</v>
      </c>
    </row>
    <row r="64" spans="1:9" ht="15">
      <c r="A64" s="180"/>
      <c r="B64" s="189"/>
      <c r="C64" s="189"/>
      <c r="D64" s="189"/>
      <c r="E64" s="190">
        <f t="shared" si="0"/>
        <v>0</v>
      </c>
      <c r="F64" s="189"/>
      <c r="G64" s="191"/>
      <c r="H64" s="189"/>
      <c r="I64" s="190">
        <f t="shared" si="1"/>
        <v>0</v>
      </c>
    </row>
    <row r="65" spans="1:9" ht="15">
      <c r="A65" s="180"/>
      <c r="B65" s="189"/>
      <c r="C65" s="189"/>
      <c r="D65" s="189"/>
      <c r="E65" s="190">
        <f t="shared" si="0"/>
        <v>0</v>
      </c>
      <c r="F65" s="189"/>
      <c r="G65" s="191"/>
      <c r="H65" s="189"/>
      <c r="I65" s="190">
        <f t="shared" si="1"/>
        <v>0</v>
      </c>
    </row>
    <row r="66" spans="1:9" ht="15">
      <c r="A66" s="180"/>
      <c r="B66" s="189"/>
      <c r="C66" s="189"/>
      <c r="D66" s="189"/>
      <c r="E66" s="190">
        <f t="shared" si="0"/>
        <v>0</v>
      </c>
      <c r="F66" s="189"/>
      <c r="G66" s="191"/>
      <c r="H66" s="189"/>
      <c r="I66" s="190">
        <f t="shared" si="1"/>
        <v>0</v>
      </c>
    </row>
    <row r="67" spans="1:9" ht="15">
      <c r="A67" s="180"/>
      <c r="B67" s="189"/>
      <c r="C67" s="189"/>
      <c r="D67" s="189"/>
      <c r="E67" s="190">
        <f t="shared" si="0"/>
        <v>0</v>
      </c>
      <c r="F67" s="189"/>
      <c r="G67" s="191"/>
      <c r="H67" s="189"/>
      <c r="I67" s="190">
        <f t="shared" si="1"/>
        <v>0</v>
      </c>
    </row>
    <row r="68" spans="1:9" ht="15">
      <c r="A68" s="180"/>
      <c r="B68" s="189"/>
      <c r="C68" s="189"/>
      <c r="D68" s="189"/>
      <c r="E68" s="190">
        <f t="shared" si="0"/>
        <v>0</v>
      </c>
      <c r="F68" s="189"/>
      <c r="G68" s="191"/>
      <c r="H68" s="189"/>
      <c r="I68" s="190">
        <f t="shared" si="1"/>
        <v>0</v>
      </c>
    </row>
    <row r="69" spans="1:9" ht="15">
      <c r="A69" s="180"/>
      <c r="B69" s="189"/>
      <c r="C69" s="189"/>
      <c r="D69" s="189"/>
      <c r="E69" s="190">
        <f t="shared" si="0"/>
        <v>0</v>
      </c>
      <c r="F69" s="189"/>
      <c r="G69" s="191"/>
      <c r="H69" s="189"/>
      <c r="I69" s="190">
        <f t="shared" si="1"/>
        <v>0</v>
      </c>
    </row>
    <row r="70" spans="1:9" ht="15">
      <c r="A70" s="180"/>
      <c r="B70" s="189"/>
      <c r="C70" s="189"/>
      <c r="D70" s="189"/>
      <c r="E70" s="190">
        <f t="shared" si="0"/>
        <v>0</v>
      </c>
      <c r="F70" s="189"/>
      <c r="G70" s="191"/>
      <c r="H70" s="189"/>
      <c r="I70" s="190">
        <f t="shared" si="1"/>
        <v>0</v>
      </c>
    </row>
    <row r="71" spans="1:9" ht="15">
      <c r="A71" s="180"/>
      <c r="B71" s="189"/>
      <c r="C71" s="189"/>
      <c r="D71" s="189"/>
      <c r="E71" s="190">
        <f t="shared" si="0"/>
        <v>0</v>
      </c>
      <c r="F71" s="189"/>
      <c r="G71" s="191"/>
      <c r="H71" s="189"/>
      <c r="I71" s="190">
        <f t="shared" si="1"/>
        <v>0</v>
      </c>
    </row>
    <row r="72" spans="1:9" ht="15">
      <c r="A72" s="180"/>
      <c r="B72" s="189"/>
      <c r="C72" s="189"/>
      <c r="D72" s="189"/>
      <c r="E72" s="190">
        <f t="shared" si="0"/>
        <v>0</v>
      </c>
      <c r="F72" s="189"/>
      <c r="G72" s="191"/>
      <c r="H72" s="189"/>
      <c r="I72" s="190">
        <f t="shared" si="1"/>
        <v>0</v>
      </c>
    </row>
    <row r="73" spans="1:9" ht="15">
      <c r="A73" s="180"/>
      <c r="B73" s="189"/>
      <c r="C73" s="189"/>
      <c r="D73" s="189"/>
      <c r="E73" s="190">
        <f t="shared" si="0"/>
        <v>0</v>
      </c>
      <c r="F73" s="189"/>
      <c r="G73" s="191"/>
      <c r="H73" s="189"/>
      <c r="I73" s="190">
        <f t="shared" si="1"/>
        <v>0</v>
      </c>
    </row>
    <row r="74" spans="1:9" ht="15">
      <c r="A74" s="180"/>
      <c r="B74" s="189"/>
      <c r="C74" s="189"/>
      <c r="D74" s="189"/>
      <c r="E74" s="190">
        <f t="shared" si="0"/>
        <v>0</v>
      </c>
      <c r="F74" s="189"/>
      <c r="G74" s="191"/>
      <c r="H74" s="189"/>
      <c r="I74" s="190">
        <f t="shared" si="1"/>
        <v>0</v>
      </c>
    </row>
    <row r="75" spans="1:9" ht="15">
      <c r="A75" s="180"/>
      <c r="B75" s="189"/>
      <c r="C75" s="189"/>
      <c r="D75" s="189"/>
      <c r="E75" s="190">
        <f t="shared" si="0"/>
        <v>0</v>
      </c>
      <c r="F75" s="189"/>
      <c r="G75" s="191"/>
      <c r="H75" s="189"/>
      <c r="I75" s="190">
        <f t="shared" si="1"/>
        <v>0</v>
      </c>
    </row>
    <row r="76" spans="1:9" ht="15">
      <c r="A76" s="180"/>
      <c r="B76" s="189"/>
      <c r="C76" s="189"/>
      <c r="D76" s="189"/>
      <c r="E76" s="190">
        <f t="shared" si="0"/>
        <v>0</v>
      </c>
      <c r="F76" s="189"/>
      <c r="G76" s="191"/>
      <c r="H76" s="189"/>
      <c r="I76" s="190">
        <f t="shared" si="1"/>
        <v>0</v>
      </c>
    </row>
    <row r="77" spans="1:9" ht="15">
      <c r="A77" s="180"/>
      <c r="B77" s="189"/>
      <c r="C77" s="189"/>
      <c r="D77" s="189"/>
      <c r="E77" s="190">
        <f t="shared" si="0"/>
        <v>0</v>
      </c>
      <c r="F77" s="189"/>
      <c r="G77" s="191"/>
      <c r="H77" s="189"/>
      <c r="I77" s="190">
        <f t="shared" si="1"/>
        <v>0</v>
      </c>
    </row>
    <row r="78" spans="1:9" ht="15">
      <c r="A78" s="180"/>
      <c r="B78" s="189"/>
      <c r="C78" s="189"/>
      <c r="D78" s="189"/>
      <c r="E78" s="190">
        <f t="shared" si="0"/>
        <v>0</v>
      </c>
      <c r="F78" s="189"/>
      <c r="G78" s="191"/>
      <c r="H78" s="189"/>
      <c r="I78" s="190">
        <f t="shared" si="1"/>
        <v>0</v>
      </c>
    </row>
    <row r="79" spans="1:9" ht="15">
      <c r="A79" s="180"/>
      <c r="B79" s="189"/>
      <c r="C79" s="189"/>
      <c r="D79" s="189"/>
      <c r="E79" s="190">
        <f aca="true" t="shared" si="2" ref="E79:E142">SUM(D79)-SUM(C79)</f>
        <v>0</v>
      </c>
      <c r="F79" s="189"/>
      <c r="G79" s="191"/>
      <c r="H79" s="189"/>
      <c r="I79" s="190">
        <f aca="true" t="shared" si="3" ref="I79:I142">SUM(B79)-SUM(E79,F79,G79,H79)</f>
        <v>0</v>
      </c>
    </row>
    <row r="80" spans="1:9" ht="15">
      <c r="A80" s="180"/>
      <c r="B80" s="189"/>
      <c r="C80" s="189"/>
      <c r="D80" s="189"/>
      <c r="E80" s="190">
        <f t="shared" si="2"/>
        <v>0</v>
      </c>
      <c r="F80" s="189"/>
      <c r="G80" s="191"/>
      <c r="H80" s="189"/>
      <c r="I80" s="190">
        <f t="shared" si="3"/>
        <v>0</v>
      </c>
    </row>
    <row r="81" spans="1:9" ht="15">
      <c r="A81" s="180"/>
      <c r="B81" s="189"/>
      <c r="C81" s="189"/>
      <c r="D81" s="189"/>
      <c r="E81" s="190">
        <f t="shared" si="2"/>
        <v>0</v>
      </c>
      <c r="F81" s="189"/>
      <c r="G81" s="191"/>
      <c r="H81" s="189"/>
      <c r="I81" s="190">
        <f t="shared" si="3"/>
        <v>0</v>
      </c>
    </row>
    <row r="82" spans="1:9" ht="15.75" thickBot="1">
      <c r="A82" s="183"/>
      <c r="B82" s="193"/>
      <c r="C82" s="193"/>
      <c r="D82" s="193"/>
      <c r="E82" s="194">
        <f t="shared" si="2"/>
        <v>0</v>
      </c>
      <c r="F82" s="193"/>
      <c r="G82" s="195"/>
      <c r="H82" s="193"/>
      <c r="I82" s="194">
        <f t="shared" si="3"/>
        <v>0</v>
      </c>
    </row>
    <row r="83" spans="1:9" ht="15">
      <c r="A83" s="180"/>
      <c r="B83" s="189"/>
      <c r="C83" s="189"/>
      <c r="D83" s="189"/>
      <c r="E83" s="190">
        <f t="shared" si="2"/>
        <v>0</v>
      </c>
      <c r="F83" s="189"/>
      <c r="G83" s="191"/>
      <c r="H83" s="189"/>
      <c r="I83" s="190">
        <f t="shared" si="3"/>
        <v>0</v>
      </c>
    </row>
    <row r="84" spans="1:9" ht="15">
      <c r="A84" s="180"/>
      <c r="B84" s="189"/>
      <c r="C84" s="189"/>
      <c r="D84" s="189"/>
      <c r="E84" s="190">
        <f t="shared" si="2"/>
        <v>0</v>
      </c>
      <c r="F84" s="189"/>
      <c r="G84" s="191"/>
      <c r="H84" s="189"/>
      <c r="I84" s="190">
        <f t="shared" si="3"/>
        <v>0</v>
      </c>
    </row>
    <row r="85" spans="1:9" ht="15">
      <c r="A85" s="180"/>
      <c r="B85" s="189"/>
      <c r="C85" s="189"/>
      <c r="D85" s="189"/>
      <c r="E85" s="190">
        <f t="shared" si="2"/>
        <v>0</v>
      </c>
      <c r="F85" s="189"/>
      <c r="G85" s="191"/>
      <c r="H85" s="189"/>
      <c r="I85" s="190">
        <f t="shared" si="3"/>
        <v>0</v>
      </c>
    </row>
    <row r="86" spans="1:9" ht="15">
      <c r="A86" s="180"/>
      <c r="B86" s="189"/>
      <c r="C86" s="189"/>
      <c r="D86" s="189"/>
      <c r="E86" s="190">
        <f t="shared" si="2"/>
        <v>0</v>
      </c>
      <c r="F86" s="189"/>
      <c r="G86" s="191"/>
      <c r="H86" s="189"/>
      <c r="I86" s="190">
        <f t="shared" si="3"/>
        <v>0</v>
      </c>
    </row>
    <row r="87" spans="1:9" ht="15">
      <c r="A87" s="180"/>
      <c r="B87" s="189"/>
      <c r="C87" s="189"/>
      <c r="D87" s="189"/>
      <c r="E87" s="190">
        <f t="shared" si="2"/>
        <v>0</v>
      </c>
      <c r="F87" s="189"/>
      <c r="G87" s="191"/>
      <c r="H87" s="189"/>
      <c r="I87" s="190">
        <f t="shared" si="3"/>
        <v>0</v>
      </c>
    </row>
    <row r="88" spans="1:9" ht="15">
      <c r="A88" s="180"/>
      <c r="B88" s="189"/>
      <c r="C88" s="189"/>
      <c r="D88" s="189"/>
      <c r="E88" s="190">
        <f t="shared" si="2"/>
        <v>0</v>
      </c>
      <c r="F88" s="189"/>
      <c r="G88" s="191"/>
      <c r="H88" s="189"/>
      <c r="I88" s="190">
        <f t="shared" si="3"/>
        <v>0</v>
      </c>
    </row>
    <row r="89" spans="1:9" ht="15">
      <c r="A89" s="180"/>
      <c r="B89" s="189"/>
      <c r="C89" s="189"/>
      <c r="D89" s="189"/>
      <c r="E89" s="190">
        <f t="shared" si="2"/>
        <v>0</v>
      </c>
      <c r="F89" s="189"/>
      <c r="G89" s="191"/>
      <c r="H89" s="189"/>
      <c r="I89" s="190">
        <f t="shared" si="3"/>
        <v>0</v>
      </c>
    </row>
    <row r="90" spans="1:9" ht="15">
      <c r="A90" s="180"/>
      <c r="B90" s="189"/>
      <c r="C90" s="189"/>
      <c r="D90" s="189"/>
      <c r="E90" s="190">
        <f t="shared" si="2"/>
        <v>0</v>
      </c>
      <c r="F90" s="189"/>
      <c r="G90" s="191"/>
      <c r="H90" s="189"/>
      <c r="I90" s="190">
        <f t="shared" si="3"/>
        <v>0</v>
      </c>
    </row>
    <row r="91" spans="1:9" ht="15">
      <c r="A91" s="180"/>
      <c r="B91" s="189"/>
      <c r="C91" s="189"/>
      <c r="D91" s="189"/>
      <c r="E91" s="190">
        <f t="shared" si="2"/>
        <v>0</v>
      </c>
      <c r="F91" s="189"/>
      <c r="G91" s="191"/>
      <c r="H91" s="189"/>
      <c r="I91" s="190">
        <f t="shared" si="3"/>
        <v>0</v>
      </c>
    </row>
    <row r="92" spans="1:9" ht="15">
      <c r="A92" s="180"/>
      <c r="B92" s="189"/>
      <c r="C92" s="189"/>
      <c r="D92" s="189"/>
      <c r="E92" s="190">
        <f t="shared" si="2"/>
        <v>0</v>
      </c>
      <c r="F92" s="189"/>
      <c r="G92" s="191"/>
      <c r="H92" s="189"/>
      <c r="I92" s="190">
        <f t="shared" si="3"/>
        <v>0</v>
      </c>
    </row>
    <row r="93" spans="1:9" ht="15">
      <c r="A93" s="180"/>
      <c r="B93" s="189"/>
      <c r="C93" s="189"/>
      <c r="D93" s="189"/>
      <c r="E93" s="190">
        <f t="shared" si="2"/>
        <v>0</v>
      </c>
      <c r="F93" s="189"/>
      <c r="G93" s="191"/>
      <c r="H93" s="189"/>
      <c r="I93" s="190">
        <f t="shared" si="3"/>
        <v>0</v>
      </c>
    </row>
    <row r="94" spans="1:9" ht="15">
      <c r="A94" s="180"/>
      <c r="B94" s="189"/>
      <c r="C94" s="189"/>
      <c r="D94" s="189"/>
      <c r="E94" s="190">
        <f t="shared" si="2"/>
        <v>0</v>
      </c>
      <c r="F94" s="189"/>
      <c r="G94" s="191"/>
      <c r="H94" s="189"/>
      <c r="I94" s="190">
        <f t="shared" si="3"/>
        <v>0</v>
      </c>
    </row>
    <row r="95" spans="1:9" ht="15">
      <c r="A95" s="180"/>
      <c r="B95" s="189"/>
      <c r="C95" s="189"/>
      <c r="D95" s="189"/>
      <c r="E95" s="190">
        <f t="shared" si="2"/>
        <v>0</v>
      </c>
      <c r="F95" s="189"/>
      <c r="G95" s="191"/>
      <c r="H95" s="189"/>
      <c r="I95" s="190">
        <f t="shared" si="3"/>
        <v>0</v>
      </c>
    </row>
    <row r="96" spans="1:9" ht="15">
      <c r="A96" s="180"/>
      <c r="B96" s="189"/>
      <c r="C96" s="189"/>
      <c r="D96" s="189"/>
      <c r="E96" s="190">
        <f t="shared" si="2"/>
        <v>0</v>
      </c>
      <c r="F96" s="189"/>
      <c r="G96" s="191"/>
      <c r="H96" s="189"/>
      <c r="I96" s="190">
        <f t="shared" si="3"/>
        <v>0</v>
      </c>
    </row>
    <row r="97" spans="1:9" ht="15">
      <c r="A97" s="180"/>
      <c r="B97" s="189"/>
      <c r="C97" s="189"/>
      <c r="D97" s="189"/>
      <c r="E97" s="190">
        <f t="shared" si="2"/>
        <v>0</v>
      </c>
      <c r="F97" s="189"/>
      <c r="G97" s="191"/>
      <c r="H97" s="189"/>
      <c r="I97" s="190">
        <f t="shared" si="3"/>
        <v>0</v>
      </c>
    </row>
    <row r="98" spans="1:9" ht="15">
      <c r="A98" s="180"/>
      <c r="B98" s="189"/>
      <c r="C98" s="189"/>
      <c r="D98" s="189"/>
      <c r="E98" s="190">
        <f t="shared" si="2"/>
        <v>0</v>
      </c>
      <c r="F98" s="189"/>
      <c r="G98" s="191"/>
      <c r="H98" s="189"/>
      <c r="I98" s="190">
        <f t="shared" si="3"/>
        <v>0</v>
      </c>
    </row>
    <row r="99" spans="1:9" ht="15">
      <c r="A99" s="180"/>
      <c r="B99" s="189"/>
      <c r="C99" s="189"/>
      <c r="D99" s="189"/>
      <c r="E99" s="190">
        <f t="shared" si="2"/>
        <v>0</v>
      </c>
      <c r="F99" s="189"/>
      <c r="G99" s="191"/>
      <c r="H99" s="189"/>
      <c r="I99" s="190">
        <f t="shared" si="3"/>
        <v>0</v>
      </c>
    </row>
    <row r="100" spans="1:9" ht="15">
      <c r="A100" s="180"/>
      <c r="B100" s="189"/>
      <c r="C100" s="189"/>
      <c r="D100" s="189"/>
      <c r="E100" s="190">
        <f t="shared" si="2"/>
        <v>0</v>
      </c>
      <c r="F100" s="189"/>
      <c r="G100" s="191"/>
      <c r="H100" s="189"/>
      <c r="I100" s="190">
        <f t="shared" si="3"/>
        <v>0</v>
      </c>
    </row>
    <row r="101" spans="1:9" ht="15">
      <c r="A101" s="180"/>
      <c r="B101" s="189"/>
      <c r="C101" s="189"/>
      <c r="D101" s="189"/>
      <c r="E101" s="190">
        <f t="shared" si="2"/>
        <v>0</v>
      </c>
      <c r="F101" s="189"/>
      <c r="G101" s="191"/>
      <c r="H101" s="189"/>
      <c r="I101" s="190">
        <f t="shared" si="3"/>
        <v>0</v>
      </c>
    </row>
    <row r="102" spans="1:9" ht="15">
      <c r="A102" s="180"/>
      <c r="B102" s="189"/>
      <c r="C102" s="189"/>
      <c r="D102" s="189"/>
      <c r="E102" s="190">
        <f t="shared" si="2"/>
        <v>0</v>
      </c>
      <c r="F102" s="189"/>
      <c r="G102" s="191"/>
      <c r="H102" s="189"/>
      <c r="I102" s="190">
        <f t="shared" si="3"/>
        <v>0</v>
      </c>
    </row>
    <row r="103" spans="1:9" ht="15">
      <c r="A103" s="180"/>
      <c r="B103" s="189"/>
      <c r="C103" s="189"/>
      <c r="D103" s="189"/>
      <c r="E103" s="190">
        <f t="shared" si="2"/>
        <v>0</v>
      </c>
      <c r="F103" s="189"/>
      <c r="G103" s="191"/>
      <c r="H103" s="189"/>
      <c r="I103" s="190">
        <f t="shared" si="3"/>
        <v>0</v>
      </c>
    </row>
    <row r="104" spans="1:9" ht="15">
      <c r="A104" s="180"/>
      <c r="B104" s="189"/>
      <c r="C104" s="189"/>
      <c r="D104" s="189"/>
      <c r="E104" s="190">
        <f t="shared" si="2"/>
        <v>0</v>
      </c>
      <c r="F104" s="189"/>
      <c r="G104" s="191"/>
      <c r="H104" s="189"/>
      <c r="I104" s="190">
        <f t="shared" si="3"/>
        <v>0</v>
      </c>
    </row>
    <row r="105" spans="1:9" ht="15">
      <c r="A105" s="180"/>
      <c r="B105" s="189"/>
      <c r="C105" s="189"/>
      <c r="D105" s="189"/>
      <c r="E105" s="190">
        <f t="shared" si="2"/>
        <v>0</v>
      </c>
      <c r="F105" s="189"/>
      <c r="G105" s="191"/>
      <c r="H105" s="189"/>
      <c r="I105" s="190">
        <f t="shared" si="3"/>
        <v>0</v>
      </c>
    </row>
    <row r="106" spans="1:9" ht="15">
      <c r="A106" s="180"/>
      <c r="B106" s="189"/>
      <c r="C106" s="189"/>
      <c r="D106" s="189"/>
      <c r="E106" s="190">
        <f t="shared" si="2"/>
        <v>0</v>
      </c>
      <c r="F106" s="189"/>
      <c r="G106" s="191"/>
      <c r="H106" s="189"/>
      <c r="I106" s="190">
        <f t="shared" si="3"/>
        <v>0</v>
      </c>
    </row>
    <row r="107" spans="1:9" ht="15">
      <c r="A107" s="180"/>
      <c r="B107" s="189"/>
      <c r="C107" s="189"/>
      <c r="D107" s="189"/>
      <c r="E107" s="190">
        <f t="shared" si="2"/>
        <v>0</v>
      </c>
      <c r="F107" s="189"/>
      <c r="G107" s="191"/>
      <c r="H107" s="189"/>
      <c r="I107" s="190">
        <f t="shared" si="3"/>
        <v>0</v>
      </c>
    </row>
    <row r="108" spans="1:9" ht="15">
      <c r="A108" s="180"/>
      <c r="B108" s="189"/>
      <c r="C108" s="189"/>
      <c r="D108" s="189"/>
      <c r="E108" s="190">
        <f t="shared" si="2"/>
        <v>0</v>
      </c>
      <c r="F108" s="189"/>
      <c r="G108" s="191"/>
      <c r="H108" s="189"/>
      <c r="I108" s="190">
        <f t="shared" si="3"/>
        <v>0</v>
      </c>
    </row>
    <row r="109" spans="1:9" ht="15">
      <c r="A109" s="180"/>
      <c r="B109" s="189"/>
      <c r="C109" s="189"/>
      <c r="D109" s="189"/>
      <c r="E109" s="190">
        <f t="shared" si="2"/>
        <v>0</v>
      </c>
      <c r="F109" s="189"/>
      <c r="G109" s="191"/>
      <c r="H109" s="189"/>
      <c r="I109" s="190">
        <f t="shared" si="3"/>
        <v>0</v>
      </c>
    </row>
    <row r="110" spans="1:9" ht="15">
      <c r="A110" s="180"/>
      <c r="B110" s="189"/>
      <c r="C110" s="189"/>
      <c r="D110" s="189"/>
      <c r="E110" s="190">
        <f t="shared" si="2"/>
        <v>0</v>
      </c>
      <c r="F110" s="189"/>
      <c r="G110" s="191"/>
      <c r="H110" s="189"/>
      <c r="I110" s="190">
        <f t="shared" si="3"/>
        <v>0</v>
      </c>
    </row>
    <row r="111" spans="1:9" ht="15">
      <c r="A111" s="180"/>
      <c r="B111" s="189"/>
      <c r="C111" s="189"/>
      <c r="D111" s="189"/>
      <c r="E111" s="190">
        <f t="shared" si="2"/>
        <v>0</v>
      </c>
      <c r="F111" s="189"/>
      <c r="G111" s="191"/>
      <c r="H111" s="189"/>
      <c r="I111" s="190">
        <f t="shared" si="3"/>
        <v>0</v>
      </c>
    </row>
    <row r="112" spans="1:9" ht="15">
      <c r="A112" s="180"/>
      <c r="B112" s="189"/>
      <c r="C112" s="189"/>
      <c r="D112" s="189"/>
      <c r="E112" s="190">
        <f t="shared" si="2"/>
        <v>0</v>
      </c>
      <c r="F112" s="189"/>
      <c r="G112" s="191"/>
      <c r="H112" s="189"/>
      <c r="I112" s="190">
        <f t="shared" si="3"/>
        <v>0</v>
      </c>
    </row>
    <row r="113" spans="1:9" ht="15">
      <c r="A113" s="180"/>
      <c r="B113" s="189"/>
      <c r="C113" s="189"/>
      <c r="D113" s="189"/>
      <c r="E113" s="190">
        <f t="shared" si="2"/>
        <v>0</v>
      </c>
      <c r="F113" s="189"/>
      <c r="G113" s="191"/>
      <c r="H113" s="189"/>
      <c r="I113" s="190">
        <f t="shared" si="3"/>
        <v>0</v>
      </c>
    </row>
    <row r="114" spans="1:9" ht="15">
      <c r="A114" s="180"/>
      <c r="B114" s="189"/>
      <c r="C114" s="189"/>
      <c r="D114" s="189"/>
      <c r="E114" s="190">
        <f t="shared" si="2"/>
        <v>0</v>
      </c>
      <c r="F114" s="189"/>
      <c r="G114" s="191"/>
      <c r="H114" s="189"/>
      <c r="I114" s="190">
        <f t="shared" si="3"/>
        <v>0</v>
      </c>
    </row>
    <row r="115" spans="1:9" ht="15">
      <c r="A115" s="180"/>
      <c r="B115" s="189"/>
      <c r="C115" s="189"/>
      <c r="D115" s="189"/>
      <c r="E115" s="190">
        <f t="shared" si="2"/>
        <v>0</v>
      </c>
      <c r="F115" s="189"/>
      <c r="G115" s="191"/>
      <c r="H115" s="189"/>
      <c r="I115" s="190">
        <f t="shared" si="3"/>
        <v>0</v>
      </c>
    </row>
    <row r="116" spans="1:9" ht="15">
      <c r="A116" s="180"/>
      <c r="B116" s="189"/>
      <c r="C116" s="189"/>
      <c r="D116" s="189"/>
      <c r="E116" s="190">
        <f t="shared" si="2"/>
        <v>0</v>
      </c>
      <c r="F116" s="189"/>
      <c r="G116" s="191"/>
      <c r="H116" s="189"/>
      <c r="I116" s="190">
        <f t="shared" si="3"/>
        <v>0</v>
      </c>
    </row>
    <row r="117" spans="1:9" ht="15.75" thickBot="1">
      <c r="A117" s="183"/>
      <c r="B117" s="193"/>
      <c r="C117" s="193"/>
      <c r="D117" s="193"/>
      <c r="E117" s="194">
        <f t="shared" si="2"/>
        <v>0</v>
      </c>
      <c r="F117" s="193"/>
      <c r="G117" s="195"/>
      <c r="H117" s="193"/>
      <c r="I117" s="194">
        <f t="shared" si="3"/>
        <v>0</v>
      </c>
    </row>
    <row r="118" spans="1:9" ht="15">
      <c r="A118" s="180"/>
      <c r="B118" s="189"/>
      <c r="C118" s="189"/>
      <c r="D118" s="189"/>
      <c r="E118" s="190">
        <f t="shared" si="2"/>
        <v>0</v>
      </c>
      <c r="F118" s="189"/>
      <c r="G118" s="191"/>
      <c r="H118" s="189"/>
      <c r="I118" s="190">
        <f t="shared" si="3"/>
        <v>0</v>
      </c>
    </row>
    <row r="119" spans="1:9" ht="15">
      <c r="A119" s="180"/>
      <c r="B119" s="189"/>
      <c r="C119" s="189"/>
      <c r="D119" s="189"/>
      <c r="E119" s="190">
        <f t="shared" si="2"/>
        <v>0</v>
      </c>
      <c r="F119" s="189"/>
      <c r="G119" s="191"/>
      <c r="H119" s="189"/>
      <c r="I119" s="190">
        <f t="shared" si="3"/>
        <v>0</v>
      </c>
    </row>
    <row r="120" spans="1:9" ht="15">
      <c r="A120" s="180"/>
      <c r="B120" s="189"/>
      <c r="C120" s="189"/>
      <c r="D120" s="189"/>
      <c r="E120" s="190">
        <f t="shared" si="2"/>
        <v>0</v>
      </c>
      <c r="F120" s="189"/>
      <c r="G120" s="191"/>
      <c r="H120" s="189"/>
      <c r="I120" s="190">
        <f t="shared" si="3"/>
        <v>0</v>
      </c>
    </row>
    <row r="121" spans="1:9" ht="15">
      <c r="A121" s="180"/>
      <c r="B121" s="189"/>
      <c r="C121" s="189"/>
      <c r="D121" s="189"/>
      <c r="E121" s="190">
        <f t="shared" si="2"/>
        <v>0</v>
      </c>
      <c r="F121" s="189"/>
      <c r="G121" s="191"/>
      <c r="H121" s="189"/>
      <c r="I121" s="190">
        <f t="shared" si="3"/>
        <v>0</v>
      </c>
    </row>
    <row r="122" spans="1:9" ht="15">
      <c r="A122" s="180"/>
      <c r="B122" s="189"/>
      <c r="C122" s="189"/>
      <c r="D122" s="189"/>
      <c r="E122" s="190">
        <f t="shared" si="2"/>
        <v>0</v>
      </c>
      <c r="F122" s="189"/>
      <c r="G122" s="191"/>
      <c r="H122" s="189"/>
      <c r="I122" s="190">
        <f t="shared" si="3"/>
        <v>0</v>
      </c>
    </row>
    <row r="123" spans="1:9" ht="15">
      <c r="A123" s="180"/>
      <c r="B123" s="189"/>
      <c r="C123" s="189"/>
      <c r="D123" s="189"/>
      <c r="E123" s="190">
        <f t="shared" si="2"/>
        <v>0</v>
      </c>
      <c r="F123" s="189"/>
      <c r="G123" s="191"/>
      <c r="H123" s="189"/>
      <c r="I123" s="190">
        <f t="shared" si="3"/>
        <v>0</v>
      </c>
    </row>
    <row r="124" spans="1:9" ht="15">
      <c r="A124" s="180"/>
      <c r="B124" s="189"/>
      <c r="C124" s="189"/>
      <c r="D124" s="189"/>
      <c r="E124" s="190">
        <f t="shared" si="2"/>
        <v>0</v>
      </c>
      <c r="F124" s="189"/>
      <c r="G124" s="191"/>
      <c r="H124" s="189"/>
      <c r="I124" s="190">
        <f t="shared" si="3"/>
        <v>0</v>
      </c>
    </row>
    <row r="125" spans="1:9" ht="15">
      <c r="A125" s="180"/>
      <c r="B125" s="189"/>
      <c r="C125" s="189"/>
      <c r="D125" s="189"/>
      <c r="E125" s="190">
        <f t="shared" si="2"/>
        <v>0</v>
      </c>
      <c r="F125" s="189"/>
      <c r="G125" s="191"/>
      <c r="H125" s="189"/>
      <c r="I125" s="190">
        <f t="shared" si="3"/>
        <v>0</v>
      </c>
    </row>
    <row r="126" spans="1:9" ht="15">
      <c r="A126" s="180"/>
      <c r="B126" s="189"/>
      <c r="C126" s="189"/>
      <c r="D126" s="189"/>
      <c r="E126" s="190">
        <f t="shared" si="2"/>
        <v>0</v>
      </c>
      <c r="F126" s="189"/>
      <c r="G126" s="191"/>
      <c r="H126" s="189"/>
      <c r="I126" s="190">
        <f t="shared" si="3"/>
        <v>0</v>
      </c>
    </row>
    <row r="127" spans="1:9" ht="15">
      <c r="A127" s="180"/>
      <c r="B127" s="189"/>
      <c r="C127" s="189"/>
      <c r="D127" s="189"/>
      <c r="E127" s="190">
        <f t="shared" si="2"/>
        <v>0</v>
      </c>
      <c r="F127" s="189"/>
      <c r="G127" s="191"/>
      <c r="H127" s="189"/>
      <c r="I127" s="190">
        <f t="shared" si="3"/>
        <v>0</v>
      </c>
    </row>
    <row r="128" spans="1:9" ht="15">
      <c r="A128" s="180"/>
      <c r="B128" s="189"/>
      <c r="C128" s="189"/>
      <c r="D128" s="189"/>
      <c r="E128" s="190">
        <f t="shared" si="2"/>
        <v>0</v>
      </c>
      <c r="F128" s="189"/>
      <c r="G128" s="191"/>
      <c r="H128" s="189"/>
      <c r="I128" s="190">
        <f t="shared" si="3"/>
        <v>0</v>
      </c>
    </row>
    <row r="129" spans="1:9" ht="15">
      <c r="A129" s="180"/>
      <c r="B129" s="189"/>
      <c r="C129" s="189"/>
      <c r="D129" s="189"/>
      <c r="E129" s="190">
        <f t="shared" si="2"/>
        <v>0</v>
      </c>
      <c r="F129" s="189"/>
      <c r="G129" s="191"/>
      <c r="H129" s="189"/>
      <c r="I129" s="190">
        <f t="shared" si="3"/>
        <v>0</v>
      </c>
    </row>
    <row r="130" spans="1:9" ht="15">
      <c r="A130" s="180"/>
      <c r="B130" s="189"/>
      <c r="C130" s="189"/>
      <c r="D130" s="189"/>
      <c r="E130" s="190">
        <f t="shared" si="2"/>
        <v>0</v>
      </c>
      <c r="F130" s="189"/>
      <c r="G130" s="191"/>
      <c r="H130" s="189"/>
      <c r="I130" s="190">
        <f t="shared" si="3"/>
        <v>0</v>
      </c>
    </row>
    <row r="131" spans="1:9" ht="15">
      <c r="A131" s="180"/>
      <c r="B131" s="189"/>
      <c r="C131" s="189"/>
      <c r="D131" s="189"/>
      <c r="E131" s="190">
        <f t="shared" si="2"/>
        <v>0</v>
      </c>
      <c r="F131" s="189"/>
      <c r="G131" s="191"/>
      <c r="H131" s="189"/>
      <c r="I131" s="190">
        <f t="shared" si="3"/>
        <v>0</v>
      </c>
    </row>
    <row r="132" spans="1:9" ht="15">
      <c r="A132" s="180"/>
      <c r="B132" s="189"/>
      <c r="C132" s="189"/>
      <c r="D132" s="189"/>
      <c r="E132" s="190">
        <f t="shared" si="2"/>
        <v>0</v>
      </c>
      <c r="F132" s="189"/>
      <c r="G132" s="191"/>
      <c r="H132" s="189"/>
      <c r="I132" s="190">
        <f t="shared" si="3"/>
        <v>0</v>
      </c>
    </row>
    <row r="133" spans="1:9" ht="15">
      <c r="A133" s="180"/>
      <c r="B133" s="189"/>
      <c r="C133" s="189"/>
      <c r="D133" s="189"/>
      <c r="E133" s="190">
        <f t="shared" si="2"/>
        <v>0</v>
      </c>
      <c r="F133" s="189"/>
      <c r="G133" s="191"/>
      <c r="H133" s="189"/>
      <c r="I133" s="190">
        <f t="shared" si="3"/>
        <v>0</v>
      </c>
    </row>
    <row r="134" spans="1:9" ht="15">
      <c r="A134" s="180"/>
      <c r="B134" s="189"/>
      <c r="C134" s="189"/>
      <c r="D134" s="189"/>
      <c r="E134" s="190">
        <f t="shared" si="2"/>
        <v>0</v>
      </c>
      <c r="F134" s="189"/>
      <c r="G134" s="191"/>
      <c r="H134" s="189"/>
      <c r="I134" s="190">
        <f t="shared" si="3"/>
        <v>0</v>
      </c>
    </row>
    <row r="135" spans="1:9" ht="15">
      <c r="A135" s="180"/>
      <c r="B135" s="189"/>
      <c r="C135" s="189"/>
      <c r="D135" s="189"/>
      <c r="E135" s="190">
        <f t="shared" si="2"/>
        <v>0</v>
      </c>
      <c r="F135" s="189"/>
      <c r="G135" s="191"/>
      <c r="H135" s="189"/>
      <c r="I135" s="190">
        <f t="shared" si="3"/>
        <v>0</v>
      </c>
    </row>
    <row r="136" spans="1:9" ht="15">
      <c r="A136" s="180"/>
      <c r="B136" s="189"/>
      <c r="C136" s="189"/>
      <c r="D136" s="189"/>
      <c r="E136" s="190">
        <f t="shared" si="2"/>
        <v>0</v>
      </c>
      <c r="F136" s="189"/>
      <c r="G136" s="191"/>
      <c r="H136" s="189"/>
      <c r="I136" s="190">
        <f t="shared" si="3"/>
        <v>0</v>
      </c>
    </row>
    <row r="137" spans="1:9" ht="15">
      <c r="A137" s="180"/>
      <c r="B137" s="189"/>
      <c r="C137" s="189"/>
      <c r="D137" s="189"/>
      <c r="E137" s="190">
        <f t="shared" si="2"/>
        <v>0</v>
      </c>
      <c r="F137" s="189"/>
      <c r="G137" s="191"/>
      <c r="H137" s="189"/>
      <c r="I137" s="190">
        <f t="shared" si="3"/>
        <v>0</v>
      </c>
    </row>
    <row r="138" spans="1:9" ht="15">
      <c r="A138" s="180"/>
      <c r="B138" s="189"/>
      <c r="C138" s="189"/>
      <c r="D138" s="189"/>
      <c r="E138" s="190">
        <f t="shared" si="2"/>
        <v>0</v>
      </c>
      <c r="F138" s="189"/>
      <c r="G138" s="191"/>
      <c r="H138" s="189"/>
      <c r="I138" s="190">
        <f t="shared" si="3"/>
        <v>0</v>
      </c>
    </row>
    <row r="139" spans="1:9" ht="15">
      <c r="A139" s="180"/>
      <c r="B139" s="189"/>
      <c r="C139" s="189"/>
      <c r="D139" s="189"/>
      <c r="E139" s="190">
        <f t="shared" si="2"/>
        <v>0</v>
      </c>
      <c r="F139" s="189"/>
      <c r="G139" s="191"/>
      <c r="H139" s="189"/>
      <c r="I139" s="190">
        <f t="shared" si="3"/>
        <v>0</v>
      </c>
    </row>
    <row r="140" spans="1:9" ht="15">
      <c r="A140" s="180"/>
      <c r="B140" s="189"/>
      <c r="C140" s="189"/>
      <c r="D140" s="189"/>
      <c r="E140" s="190">
        <f t="shared" si="2"/>
        <v>0</v>
      </c>
      <c r="F140" s="189"/>
      <c r="G140" s="191"/>
      <c r="H140" s="189"/>
      <c r="I140" s="190">
        <f t="shared" si="3"/>
        <v>0</v>
      </c>
    </row>
    <row r="141" spans="1:9" ht="15">
      <c r="A141" s="180"/>
      <c r="B141" s="189"/>
      <c r="C141" s="189"/>
      <c r="D141" s="189"/>
      <c r="E141" s="190">
        <f t="shared" si="2"/>
        <v>0</v>
      </c>
      <c r="F141" s="189"/>
      <c r="G141" s="191"/>
      <c r="H141" s="189"/>
      <c r="I141" s="190">
        <f t="shared" si="3"/>
        <v>0</v>
      </c>
    </row>
    <row r="142" spans="1:9" ht="15">
      <c r="A142" s="180"/>
      <c r="B142" s="189"/>
      <c r="C142" s="189"/>
      <c r="D142" s="189"/>
      <c r="E142" s="190">
        <f t="shared" si="2"/>
        <v>0</v>
      </c>
      <c r="F142" s="189"/>
      <c r="G142" s="191"/>
      <c r="H142" s="189"/>
      <c r="I142" s="190">
        <f t="shared" si="3"/>
        <v>0</v>
      </c>
    </row>
    <row r="143" spans="1:9" ht="15">
      <c r="A143" s="180"/>
      <c r="B143" s="189"/>
      <c r="C143" s="189"/>
      <c r="D143" s="189"/>
      <c r="E143" s="190">
        <f aca="true" t="shared" si="4" ref="E143:E187">SUM(D143)-SUM(C143)</f>
        <v>0</v>
      </c>
      <c r="F143" s="189"/>
      <c r="G143" s="191"/>
      <c r="H143" s="189"/>
      <c r="I143" s="190">
        <f aca="true" t="shared" si="5" ref="I143:I187">SUM(B143)-SUM(E143,F143,G143,H143)</f>
        <v>0</v>
      </c>
    </row>
    <row r="144" spans="1:9" ht="15">
      <c r="A144" s="180"/>
      <c r="B144" s="189"/>
      <c r="C144" s="189"/>
      <c r="D144" s="189"/>
      <c r="E144" s="190">
        <f t="shared" si="4"/>
        <v>0</v>
      </c>
      <c r="F144" s="189"/>
      <c r="G144" s="191"/>
      <c r="H144" s="189"/>
      <c r="I144" s="190">
        <f t="shared" si="5"/>
        <v>0</v>
      </c>
    </row>
    <row r="145" spans="1:9" ht="15">
      <c r="A145" s="180"/>
      <c r="B145" s="189"/>
      <c r="C145" s="189"/>
      <c r="D145" s="189"/>
      <c r="E145" s="190">
        <f t="shared" si="4"/>
        <v>0</v>
      </c>
      <c r="F145" s="189"/>
      <c r="G145" s="191"/>
      <c r="H145" s="189"/>
      <c r="I145" s="190">
        <f t="shared" si="5"/>
        <v>0</v>
      </c>
    </row>
    <row r="146" spans="1:9" ht="15">
      <c r="A146" s="180"/>
      <c r="B146" s="189"/>
      <c r="C146" s="189"/>
      <c r="D146" s="189"/>
      <c r="E146" s="190">
        <f t="shared" si="4"/>
        <v>0</v>
      </c>
      <c r="F146" s="189"/>
      <c r="G146" s="191"/>
      <c r="H146" s="189"/>
      <c r="I146" s="190">
        <f t="shared" si="5"/>
        <v>0</v>
      </c>
    </row>
    <row r="147" spans="1:9" ht="15">
      <c r="A147" s="180"/>
      <c r="B147" s="189"/>
      <c r="C147" s="189"/>
      <c r="D147" s="189"/>
      <c r="E147" s="190">
        <f t="shared" si="4"/>
        <v>0</v>
      </c>
      <c r="F147" s="189"/>
      <c r="G147" s="191"/>
      <c r="H147" s="189"/>
      <c r="I147" s="190">
        <f t="shared" si="5"/>
        <v>0</v>
      </c>
    </row>
    <row r="148" spans="1:9" ht="15">
      <c r="A148" s="180"/>
      <c r="B148" s="189"/>
      <c r="C148" s="189"/>
      <c r="D148" s="189"/>
      <c r="E148" s="190">
        <f t="shared" si="4"/>
        <v>0</v>
      </c>
      <c r="F148" s="189"/>
      <c r="G148" s="191"/>
      <c r="H148" s="189"/>
      <c r="I148" s="190">
        <f t="shared" si="5"/>
        <v>0</v>
      </c>
    </row>
    <row r="149" spans="1:9" ht="15">
      <c r="A149" s="180"/>
      <c r="B149" s="189"/>
      <c r="C149" s="189"/>
      <c r="D149" s="189"/>
      <c r="E149" s="190">
        <f t="shared" si="4"/>
        <v>0</v>
      </c>
      <c r="F149" s="189"/>
      <c r="G149" s="191"/>
      <c r="H149" s="189"/>
      <c r="I149" s="190">
        <f t="shared" si="5"/>
        <v>0</v>
      </c>
    </row>
    <row r="150" spans="1:9" ht="15">
      <c r="A150" s="180"/>
      <c r="B150" s="189"/>
      <c r="C150" s="189"/>
      <c r="D150" s="189"/>
      <c r="E150" s="190">
        <f t="shared" si="4"/>
        <v>0</v>
      </c>
      <c r="F150" s="189"/>
      <c r="G150" s="191"/>
      <c r="H150" s="189"/>
      <c r="I150" s="190">
        <f t="shared" si="5"/>
        <v>0</v>
      </c>
    </row>
    <row r="151" spans="1:9" ht="15">
      <c r="A151" s="180"/>
      <c r="B151" s="189"/>
      <c r="C151" s="189"/>
      <c r="D151" s="189"/>
      <c r="E151" s="190">
        <f t="shared" si="4"/>
        <v>0</v>
      </c>
      <c r="F151" s="189"/>
      <c r="G151" s="191"/>
      <c r="H151" s="189"/>
      <c r="I151" s="190">
        <f t="shared" si="5"/>
        <v>0</v>
      </c>
    </row>
    <row r="152" spans="1:9" ht="15.75" thickBot="1">
      <c r="A152" s="183"/>
      <c r="B152" s="193"/>
      <c r="C152" s="193"/>
      <c r="D152" s="193"/>
      <c r="E152" s="194">
        <f t="shared" si="4"/>
        <v>0</v>
      </c>
      <c r="F152" s="193"/>
      <c r="G152" s="195"/>
      <c r="H152" s="193"/>
      <c r="I152" s="194">
        <f t="shared" si="5"/>
        <v>0</v>
      </c>
    </row>
    <row r="153" spans="1:9" ht="15">
      <c r="A153" s="180"/>
      <c r="B153" s="189"/>
      <c r="C153" s="189"/>
      <c r="D153" s="189"/>
      <c r="E153" s="190">
        <f t="shared" si="4"/>
        <v>0</v>
      </c>
      <c r="F153" s="189"/>
      <c r="G153" s="191"/>
      <c r="H153" s="189"/>
      <c r="I153" s="190">
        <f t="shared" si="5"/>
        <v>0</v>
      </c>
    </row>
    <row r="154" spans="1:9" ht="15">
      <c r="A154" s="180"/>
      <c r="B154" s="189"/>
      <c r="C154" s="189"/>
      <c r="D154" s="189"/>
      <c r="E154" s="190">
        <f t="shared" si="4"/>
        <v>0</v>
      </c>
      <c r="F154" s="189"/>
      <c r="G154" s="191"/>
      <c r="H154" s="189"/>
      <c r="I154" s="190">
        <f t="shared" si="5"/>
        <v>0</v>
      </c>
    </row>
    <row r="155" spans="1:9" ht="15">
      <c r="A155" s="180"/>
      <c r="B155" s="189"/>
      <c r="C155" s="189"/>
      <c r="D155" s="189"/>
      <c r="E155" s="190">
        <f t="shared" si="4"/>
        <v>0</v>
      </c>
      <c r="F155" s="189"/>
      <c r="G155" s="191"/>
      <c r="H155" s="189"/>
      <c r="I155" s="190">
        <f t="shared" si="5"/>
        <v>0</v>
      </c>
    </row>
    <row r="156" spans="1:9" ht="15">
      <c r="A156" s="180"/>
      <c r="B156" s="189"/>
      <c r="C156" s="189"/>
      <c r="D156" s="189"/>
      <c r="E156" s="190">
        <f t="shared" si="4"/>
        <v>0</v>
      </c>
      <c r="F156" s="189"/>
      <c r="G156" s="191"/>
      <c r="H156" s="189"/>
      <c r="I156" s="190">
        <f t="shared" si="5"/>
        <v>0</v>
      </c>
    </row>
    <row r="157" spans="1:9" ht="15">
      <c r="A157" s="180"/>
      <c r="B157" s="189"/>
      <c r="C157" s="189"/>
      <c r="D157" s="189"/>
      <c r="E157" s="190">
        <f t="shared" si="4"/>
        <v>0</v>
      </c>
      <c r="F157" s="189"/>
      <c r="G157" s="191"/>
      <c r="H157" s="189"/>
      <c r="I157" s="190">
        <f t="shared" si="5"/>
        <v>0</v>
      </c>
    </row>
    <row r="158" spans="1:9" ht="15">
      <c r="A158" s="180"/>
      <c r="B158" s="189"/>
      <c r="C158" s="189"/>
      <c r="D158" s="189"/>
      <c r="E158" s="190">
        <f t="shared" si="4"/>
        <v>0</v>
      </c>
      <c r="F158" s="189"/>
      <c r="G158" s="191"/>
      <c r="H158" s="189"/>
      <c r="I158" s="190">
        <f t="shared" si="5"/>
        <v>0</v>
      </c>
    </row>
    <row r="159" spans="1:9" ht="15">
      <c r="A159" s="180"/>
      <c r="B159" s="189"/>
      <c r="C159" s="189"/>
      <c r="D159" s="189"/>
      <c r="E159" s="190">
        <f t="shared" si="4"/>
        <v>0</v>
      </c>
      <c r="F159" s="189"/>
      <c r="G159" s="191"/>
      <c r="H159" s="189"/>
      <c r="I159" s="190">
        <f t="shared" si="5"/>
        <v>0</v>
      </c>
    </row>
    <row r="160" spans="1:9" ht="15">
      <c r="A160" s="180"/>
      <c r="B160" s="189"/>
      <c r="C160" s="189"/>
      <c r="D160" s="189"/>
      <c r="E160" s="190">
        <f t="shared" si="4"/>
        <v>0</v>
      </c>
      <c r="F160" s="189"/>
      <c r="G160" s="191"/>
      <c r="H160" s="189"/>
      <c r="I160" s="190">
        <f t="shared" si="5"/>
        <v>0</v>
      </c>
    </row>
    <row r="161" spans="1:9" ht="15">
      <c r="A161" s="180"/>
      <c r="B161" s="189"/>
      <c r="C161" s="189"/>
      <c r="D161" s="189"/>
      <c r="E161" s="190">
        <f t="shared" si="4"/>
        <v>0</v>
      </c>
      <c r="F161" s="189"/>
      <c r="G161" s="191"/>
      <c r="H161" s="189"/>
      <c r="I161" s="190">
        <f t="shared" si="5"/>
        <v>0</v>
      </c>
    </row>
    <row r="162" spans="1:9" ht="15">
      <c r="A162" s="180"/>
      <c r="B162" s="189"/>
      <c r="C162" s="189"/>
      <c r="D162" s="189"/>
      <c r="E162" s="190">
        <f t="shared" si="4"/>
        <v>0</v>
      </c>
      <c r="F162" s="189"/>
      <c r="G162" s="191"/>
      <c r="H162" s="189"/>
      <c r="I162" s="190">
        <f t="shared" si="5"/>
        <v>0</v>
      </c>
    </row>
    <row r="163" spans="1:9" ht="15">
      <c r="A163" s="180"/>
      <c r="B163" s="189"/>
      <c r="C163" s="189"/>
      <c r="D163" s="189"/>
      <c r="E163" s="190">
        <f t="shared" si="4"/>
        <v>0</v>
      </c>
      <c r="F163" s="189"/>
      <c r="G163" s="191"/>
      <c r="H163" s="189"/>
      <c r="I163" s="190">
        <f t="shared" si="5"/>
        <v>0</v>
      </c>
    </row>
    <row r="164" spans="1:9" ht="15">
      <c r="A164" s="180"/>
      <c r="B164" s="189"/>
      <c r="C164" s="189"/>
      <c r="D164" s="189"/>
      <c r="E164" s="190">
        <f t="shared" si="4"/>
        <v>0</v>
      </c>
      <c r="F164" s="189"/>
      <c r="G164" s="191"/>
      <c r="H164" s="189"/>
      <c r="I164" s="190">
        <f t="shared" si="5"/>
        <v>0</v>
      </c>
    </row>
    <row r="165" spans="1:9" ht="15">
      <c r="A165" s="180"/>
      <c r="B165" s="189"/>
      <c r="C165" s="189"/>
      <c r="D165" s="189"/>
      <c r="E165" s="190">
        <f t="shared" si="4"/>
        <v>0</v>
      </c>
      <c r="F165" s="189"/>
      <c r="G165" s="191"/>
      <c r="H165" s="189"/>
      <c r="I165" s="190">
        <f t="shared" si="5"/>
        <v>0</v>
      </c>
    </row>
    <row r="166" spans="1:9" ht="15">
      <c r="A166" s="180"/>
      <c r="B166" s="189"/>
      <c r="C166" s="189"/>
      <c r="D166" s="189"/>
      <c r="E166" s="190">
        <f t="shared" si="4"/>
        <v>0</v>
      </c>
      <c r="F166" s="189"/>
      <c r="G166" s="191"/>
      <c r="H166" s="189"/>
      <c r="I166" s="190">
        <f t="shared" si="5"/>
        <v>0</v>
      </c>
    </row>
    <row r="167" spans="1:9" ht="15">
      <c r="A167" s="180"/>
      <c r="B167" s="189"/>
      <c r="C167" s="189"/>
      <c r="D167" s="189"/>
      <c r="E167" s="190">
        <f t="shared" si="4"/>
        <v>0</v>
      </c>
      <c r="F167" s="189"/>
      <c r="G167" s="191"/>
      <c r="H167" s="189"/>
      <c r="I167" s="190">
        <f t="shared" si="5"/>
        <v>0</v>
      </c>
    </row>
    <row r="168" spans="1:9" ht="15">
      <c r="A168" s="180"/>
      <c r="B168" s="189"/>
      <c r="C168" s="189"/>
      <c r="D168" s="189"/>
      <c r="E168" s="190">
        <f t="shared" si="4"/>
        <v>0</v>
      </c>
      <c r="F168" s="189"/>
      <c r="G168" s="191"/>
      <c r="H168" s="189"/>
      <c r="I168" s="190">
        <f t="shared" si="5"/>
        <v>0</v>
      </c>
    </row>
    <row r="169" spans="1:9" ht="15">
      <c r="A169" s="180"/>
      <c r="B169" s="189"/>
      <c r="C169" s="189"/>
      <c r="D169" s="189"/>
      <c r="E169" s="190">
        <f t="shared" si="4"/>
        <v>0</v>
      </c>
      <c r="F169" s="189"/>
      <c r="G169" s="191"/>
      <c r="H169" s="189"/>
      <c r="I169" s="190">
        <f t="shared" si="5"/>
        <v>0</v>
      </c>
    </row>
    <row r="170" spans="1:9" ht="15">
      <c r="A170" s="180"/>
      <c r="B170" s="189"/>
      <c r="C170" s="189"/>
      <c r="D170" s="189"/>
      <c r="E170" s="190">
        <f t="shared" si="4"/>
        <v>0</v>
      </c>
      <c r="F170" s="189"/>
      <c r="G170" s="191"/>
      <c r="H170" s="189"/>
      <c r="I170" s="190">
        <f t="shared" si="5"/>
        <v>0</v>
      </c>
    </row>
    <row r="171" spans="1:9" ht="15">
      <c r="A171" s="180"/>
      <c r="B171" s="189"/>
      <c r="C171" s="189"/>
      <c r="D171" s="189"/>
      <c r="E171" s="190">
        <f t="shared" si="4"/>
        <v>0</v>
      </c>
      <c r="F171" s="189"/>
      <c r="G171" s="191"/>
      <c r="H171" s="189"/>
      <c r="I171" s="190">
        <f t="shared" si="5"/>
        <v>0</v>
      </c>
    </row>
    <row r="172" spans="1:9" ht="15">
      <c r="A172" s="180"/>
      <c r="B172" s="189"/>
      <c r="C172" s="189"/>
      <c r="D172" s="189"/>
      <c r="E172" s="190">
        <f t="shared" si="4"/>
        <v>0</v>
      </c>
      <c r="F172" s="189"/>
      <c r="G172" s="191"/>
      <c r="H172" s="189"/>
      <c r="I172" s="190">
        <f t="shared" si="5"/>
        <v>0</v>
      </c>
    </row>
    <row r="173" spans="1:9" ht="15">
      <c r="A173" s="180"/>
      <c r="B173" s="189"/>
      <c r="C173" s="189"/>
      <c r="D173" s="189"/>
      <c r="E173" s="190">
        <f t="shared" si="4"/>
        <v>0</v>
      </c>
      <c r="F173" s="189"/>
      <c r="G173" s="191"/>
      <c r="H173" s="189"/>
      <c r="I173" s="190">
        <f t="shared" si="5"/>
        <v>0</v>
      </c>
    </row>
    <row r="174" spans="1:9" ht="15">
      <c r="A174" s="180"/>
      <c r="B174" s="189"/>
      <c r="C174" s="189"/>
      <c r="D174" s="189"/>
      <c r="E174" s="190">
        <f t="shared" si="4"/>
        <v>0</v>
      </c>
      <c r="F174" s="189"/>
      <c r="G174" s="191"/>
      <c r="H174" s="189"/>
      <c r="I174" s="190">
        <f t="shared" si="5"/>
        <v>0</v>
      </c>
    </row>
    <row r="175" spans="1:9" ht="15">
      <c r="A175" s="180"/>
      <c r="B175" s="189"/>
      <c r="C175" s="189"/>
      <c r="D175" s="189"/>
      <c r="E175" s="190">
        <f t="shared" si="4"/>
        <v>0</v>
      </c>
      <c r="F175" s="189"/>
      <c r="G175" s="191"/>
      <c r="H175" s="189"/>
      <c r="I175" s="190">
        <f t="shared" si="5"/>
        <v>0</v>
      </c>
    </row>
    <row r="176" spans="1:9" ht="15">
      <c r="A176" s="180"/>
      <c r="B176" s="189"/>
      <c r="C176" s="189"/>
      <c r="D176" s="189"/>
      <c r="E176" s="190">
        <f t="shared" si="4"/>
        <v>0</v>
      </c>
      <c r="F176" s="189"/>
      <c r="G176" s="191"/>
      <c r="H176" s="189"/>
      <c r="I176" s="190">
        <f t="shared" si="5"/>
        <v>0</v>
      </c>
    </row>
    <row r="177" spans="1:9" ht="15">
      <c r="A177" s="180"/>
      <c r="B177" s="189"/>
      <c r="C177" s="189"/>
      <c r="D177" s="189"/>
      <c r="E177" s="190">
        <f t="shared" si="4"/>
        <v>0</v>
      </c>
      <c r="F177" s="189"/>
      <c r="G177" s="191"/>
      <c r="H177" s="189"/>
      <c r="I177" s="190">
        <f t="shared" si="5"/>
        <v>0</v>
      </c>
    </row>
    <row r="178" spans="1:9" ht="15">
      <c r="A178" s="180"/>
      <c r="B178" s="189"/>
      <c r="C178" s="189"/>
      <c r="D178" s="189"/>
      <c r="E178" s="190">
        <f t="shared" si="4"/>
        <v>0</v>
      </c>
      <c r="F178" s="189"/>
      <c r="G178" s="191"/>
      <c r="H178" s="189"/>
      <c r="I178" s="190">
        <f t="shared" si="5"/>
        <v>0</v>
      </c>
    </row>
    <row r="179" spans="1:9" ht="15">
      <c r="A179" s="180"/>
      <c r="B179" s="189"/>
      <c r="C179" s="189"/>
      <c r="D179" s="189"/>
      <c r="E179" s="190">
        <f t="shared" si="4"/>
        <v>0</v>
      </c>
      <c r="F179" s="189"/>
      <c r="G179" s="191"/>
      <c r="H179" s="189"/>
      <c r="I179" s="190">
        <f t="shared" si="5"/>
        <v>0</v>
      </c>
    </row>
    <row r="180" spans="1:9" ht="15">
      <c r="A180" s="180"/>
      <c r="B180" s="189"/>
      <c r="C180" s="189"/>
      <c r="D180" s="189"/>
      <c r="E180" s="190">
        <f t="shared" si="4"/>
        <v>0</v>
      </c>
      <c r="F180" s="189"/>
      <c r="G180" s="191"/>
      <c r="H180" s="189"/>
      <c r="I180" s="190">
        <f t="shared" si="5"/>
        <v>0</v>
      </c>
    </row>
    <row r="181" spans="1:9" ht="15">
      <c r="A181" s="180"/>
      <c r="B181" s="189"/>
      <c r="C181" s="189"/>
      <c r="D181" s="189"/>
      <c r="E181" s="190">
        <f t="shared" si="4"/>
        <v>0</v>
      </c>
      <c r="F181" s="189"/>
      <c r="G181" s="191"/>
      <c r="H181" s="189"/>
      <c r="I181" s="190">
        <f t="shared" si="5"/>
        <v>0</v>
      </c>
    </row>
    <row r="182" spans="1:9" ht="15">
      <c r="A182" s="180"/>
      <c r="B182" s="189"/>
      <c r="C182" s="189"/>
      <c r="D182" s="189"/>
      <c r="E182" s="190">
        <f t="shared" si="4"/>
        <v>0</v>
      </c>
      <c r="F182" s="189"/>
      <c r="G182" s="191"/>
      <c r="H182" s="189"/>
      <c r="I182" s="190">
        <f t="shared" si="5"/>
        <v>0</v>
      </c>
    </row>
    <row r="183" spans="1:9" ht="15">
      <c r="A183" s="180"/>
      <c r="B183" s="189"/>
      <c r="C183" s="189"/>
      <c r="D183" s="189"/>
      <c r="E183" s="190">
        <f t="shared" si="4"/>
        <v>0</v>
      </c>
      <c r="F183" s="189"/>
      <c r="G183" s="191"/>
      <c r="H183" s="189"/>
      <c r="I183" s="190">
        <f t="shared" si="5"/>
        <v>0</v>
      </c>
    </row>
    <row r="184" spans="1:9" ht="15">
      <c r="A184" s="180"/>
      <c r="B184" s="189"/>
      <c r="C184" s="189"/>
      <c r="D184" s="189"/>
      <c r="E184" s="190">
        <f t="shared" si="4"/>
        <v>0</v>
      </c>
      <c r="F184" s="189"/>
      <c r="G184" s="191"/>
      <c r="H184" s="189"/>
      <c r="I184" s="190">
        <f t="shared" si="5"/>
        <v>0</v>
      </c>
    </row>
    <row r="185" spans="1:9" ht="15">
      <c r="A185" s="180"/>
      <c r="B185" s="189"/>
      <c r="C185" s="189"/>
      <c r="D185" s="189"/>
      <c r="E185" s="190">
        <f t="shared" si="4"/>
        <v>0</v>
      </c>
      <c r="F185" s="189"/>
      <c r="G185" s="191"/>
      <c r="H185" s="189"/>
      <c r="I185" s="190">
        <f t="shared" si="5"/>
        <v>0</v>
      </c>
    </row>
    <row r="186" spans="1:9" ht="15">
      <c r="A186" s="180"/>
      <c r="B186" s="189"/>
      <c r="C186" s="189"/>
      <c r="D186" s="189"/>
      <c r="E186" s="190">
        <f t="shared" si="4"/>
        <v>0</v>
      </c>
      <c r="F186" s="189"/>
      <c r="G186" s="191"/>
      <c r="H186" s="189"/>
      <c r="I186" s="190">
        <f t="shared" si="5"/>
        <v>0</v>
      </c>
    </row>
    <row r="187" spans="1:9" ht="15.75" thickBot="1">
      <c r="A187" s="183"/>
      <c r="B187" s="193"/>
      <c r="C187" s="193"/>
      <c r="D187" s="193"/>
      <c r="E187" s="194">
        <f t="shared" si="4"/>
        <v>0</v>
      </c>
      <c r="F187" s="193"/>
      <c r="G187" s="195"/>
      <c r="H187" s="193"/>
      <c r="I187" s="194">
        <f t="shared" si="5"/>
        <v>0</v>
      </c>
    </row>
  </sheetData>
  <sheetProtection password="E355" sheet="1" objects="1" scenarios="1" selectLockedCells="1"/>
  <mergeCells count="21">
    <mergeCell ref="A1:I1"/>
    <mergeCell ref="F4:G4"/>
    <mergeCell ref="F6:G6"/>
    <mergeCell ref="F7:G8"/>
    <mergeCell ref="F5:G5"/>
    <mergeCell ref="B4:D4"/>
    <mergeCell ref="B5:D5"/>
    <mergeCell ref="B6:D6"/>
    <mergeCell ref="H4:I4"/>
    <mergeCell ref="B7:D7"/>
    <mergeCell ref="B8:D8"/>
    <mergeCell ref="H6:I6"/>
    <mergeCell ref="H7:I8"/>
    <mergeCell ref="H5:I5"/>
    <mergeCell ref="I11:I12"/>
    <mergeCell ref="F11:G11"/>
    <mergeCell ref="H11:H12"/>
    <mergeCell ref="A11:A12"/>
    <mergeCell ref="B11:B12"/>
    <mergeCell ref="E11:E12"/>
    <mergeCell ref="C11:D11"/>
  </mergeCells>
  <printOptions horizontalCentered="1" verticalCentered="1"/>
  <pageMargins left="0.590551181102362" right="0.590551181102362" top="0.590551181102362" bottom="0.5" header="0.393700787401575" footer="0.393700787401575"/>
  <pageSetup horizontalDpi="600" verticalDpi="600" orientation="landscape" paperSize="9" scale="67" r:id="rId1"/>
  <headerFooter alignWithMargins="0">
    <oddHeader>&amp;R&amp;P de &amp;N</oddHeader>
  </headerFooter>
</worksheet>
</file>

<file path=xl/worksheets/sheet6.xml><?xml version="1.0" encoding="utf-8"?>
<worksheet xmlns="http://schemas.openxmlformats.org/spreadsheetml/2006/main" xmlns:r="http://schemas.openxmlformats.org/officeDocument/2006/relationships">
  <sheetPr codeName="Hoja6"/>
  <dimension ref="A1:D28"/>
  <sheetViews>
    <sheetView showGridLines="0" view="pageBreakPreview" zoomScaleNormal="75" zoomScaleSheetLayoutView="100" workbookViewId="0" topLeftCell="A1">
      <selection activeCell="A1" sqref="A1:C1"/>
    </sheetView>
  </sheetViews>
  <sheetFormatPr defaultColWidth="11.421875" defaultRowHeight="12.75"/>
  <cols>
    <col min="1" max="1" width="33.00390625" style="11" customWidth="1"/>
    <col min="2" max="2" width="20.00390625" style="11" customWidth="1"/>
    <col min="3" max="3" width="26.28125" style="11" customWidth="1"/>
    <col min="4" max="4" width="10.8515625" style="11" hidden="1" customWidth="1"/>
    <col min="5" max="16384" width="11.421875" style="11" customWidth="1"/>
  </cols>
  <sheetData>
    <row r="1" spans="1:3" ht="24.75" customHeight="1">
      <c r="A1" s="502" t="s">
        <v>343</v>
      </c>
      <c r="B1" s="502"/>
      <c r="C1" s="502"/>
    </row>
    <row r="2" spans="1:3" ht="24.75" customHeight="1">
      <c r="A2" s="41"/>
      <c r="B2" s="41"/>
      <c r="C2" s="41"/>
    </row>
    <row r="3" spans="1:3" ht="24.75" customHeight="1" thickBot="1">
      <c r="A3" s="41"/>
      <c r="B3" s="41"/>
      <c r="C3" s="41"/>
    </row>
    <row r="4" spans="1:3" ht="24.75" customHeight="1" thickBot="1">
      <c r="A4" s="15" t="s">
        <v>280</v>
      </c>
      <c r="B4" s="459">
        <f>IF(Carátula!E7="","",Carátula!E7)</f>
      </c>
      <c r="C4" s="460"/>
    </row>
    <row r="5" spans="1:3" ht="24.75" customHeight="1">
      <c r="A5" s="54" t="s">
        <v>19</v>
      </c>
      <c r="B5" s="503">
        <f>IF(Carátula!E9="","",Carátula!E9)</f>
      </c>
      <c r="C5" s="491"/>
    </row>
    <row r="6" spans="1:3" ht="24.75" customHeight="1" thickBot="1">
      <c r="A6" s="55"/>
      <c r="B6" s="473"/>
      <c r="C6" s="474"/>
    </row>
    <row r="7" spans="1:3" ht="24.75" customHeight="1" thickBot="1">
      <c r="A7" s="15" t="s">
        <v>1</v>
      </c>
      <c r="B7" s="459">
        <f>IF(Carátula!E10="","",Carátula!E10)</f>
      </c>
      <c r="C7" s="460"/>
    </row>
    <row r="8" spans="1:3" ht="33.75" customHeight="1" thickBot="1">
      <c r="A8" s="15" t="s">
        <v>37</v>
      </c>
      <c r="B8" s="488"/>
      <c r="C8" s="487"/>
    </row>
    <row r="9" spans="1:3" ht="24.75" customHeight="1" thickBot="1">
      <c r="A9" s="15" t="s">
        <v>38</v>
      </c>
      <c r="B9" s="459">
        <f>IF(Carátula!E12="","",Carátula!E12)</f>
      </c>
      <c r="C9" s="460"/>
    </row>
    <row r="10" spans="1:3" ht="24.75" customHeight="1" thickBot="1">
      <c r="A10" s="55" t="s">
        <v>39</v>
      </c>
      <c r="B10" s="473">
        <f>IF(Carátula!E11="","",Carátula!E11)</f>
      </c>
      <c r="C10" s="474"/>
    </row>
    <row r="11" spans="1:3" ht="24.75" customHeight="1">
      <c r="A11" s="59" t="s">
        <v>4</v>
      </c>
      <c r="B11" s="41"/>
      <c r="C11" s="41"/>
    </row>
    <row r="12" spans="1:3" ht="24.75" customHeight="1" thickBot="1">
      <c r="A12" s="45"/>
      <c r="B12" s="45"/>
      <c r="C12" s="41"/>
    </row>
    <row r="13" spans="1:3" ht="24.75" customHeight="1" thickBot="1">
      <c r="A13" s="27"/>
      <c r="B13" s="28"/>
      <c r="C13" s="29" t="s">
        <v>40</v>
      </c>
    </row>
    <row r="14" spans="1:4" ht="24.75" customHeight="1">
      <c r="A14" s="50" t="s">
        <v>22</v>
      </c>
      <c r="B14" s="32"/>
      <c r="C14" s="253"/>
      <c r="D14" s="11">
        <v>1</v>
      </c>
    </row>
    <row r="15" spans="1:4" ht="24.75" customHeight="1">
      <c r="A15" s="33" t="s">
        <v>23</v>
      </c>
      <c r="B15" s="34"/>
      <c r="C15" s="253"/>
      <c r="D15" s="11">
        <v>2</v>
      </c>
    </row>
    <row r="16" spans="1:4" ht="24.75" customHeight="1">
      <c r="A16" s="35" t="s">
        <v>347</v>
      </c>
      <c r="B16" s="36"/>
      <c r="C16" s="249">
        <f>SUM(C15)-SUM(C14)</f>
        <v>0</v>
      </c>
      <c r="D16" s="11">
        <v>3</v>
      </c>
    </row>
    <row r="17" spans="1:4" ht="24.75" customHeight="1">
      <c r="A17" s="33" t="s">
        <v>41</v>
      </c>
      <c r="B17" s="34"/>
      <c r="C17" s="253"/>
      <c r="D17" s="11">
        <v>4</v>
      </c>
    </row>
    <row r="18" spans="1:4" ht="24.75" customHeight="1">
      <c r="A18" s="33" t="s">
        <v>42</v>
      </c>
      <c r="B18" s="34"/>
      <c r="C18" s="253"/>
      <c r="D18" s="11">
        <v>5</v>
      </c>
    </row>
    <row r="19" spans="1:4" ht="24.75" customHeight="1">
      <c r="A19" s="33" t="s">
        <v>43</v>
      </c>
      <c r="B19" s="34"/>
      <c r="C19" s="253"/>
      <c r="D19" s="11">
        <v>6</v>
      </c>
    </row>
    <row r="20" spans="1:4" ht="24.75" customHeight="1" thickBot="1">
      <c r="A20" s="38" t="s">
        <v>329</v>
      </c>
      <c r="B20" s="39"/>
      <c r="C20" s="254"/>
      <c r="D20" s="11">
        <v>7</v>
      </c>
    </row>
    <row r="21" spans="1:4" ht="24.75" customHeight="1" thickBot="1">
      <c r="A21" s="512" t="s">
        <v>180</v>
      </c>
      <c r="B21" s="513"/>
      <c r="C21" s="252">
        <f>SUM(C17)-SUM(C16,C18,C19,C20)</f>
        <v>0</v>
      </c>
      <c r="D21" s="11">
        <v>8</v>
      </c>
    </row>
    <row r="22" spans="1:3" ht="24.75" customHeight="1" thickBot="1">
      <c r="A22" s="58"/>
      <c r="B22" s="41"/>
      <c r="C22" s="41"/>
    </row>
    <row r="23" spans="1:3" ht="15.75" thickBot="1">
      <c r="A23" s="160" t="s">
        <v>15</v>
      </c>
      <c r="B23" s="461" t="s">
        <v>16</v>
      </c>
      <c r="C23" s="462"/>
    </row>
    <row r="24" spans="1:3" ht="12.75" customHeight="1">
      <c r="A24" s="506"/>
      <c r="B24" s="508">
        <f>IF(Carátula!E17="","",Carátula!E17)</f>
      </c>
      <c r="C24" s="509"/>
    </row>
    <row r="25" spans="1:3" ht="12.75" customHeight="1" thickBot="1">
      <c r="A25" s="507"/>
      <c r="B25" s="510"/>
      <c r="C25" s="511"/>
    </row>
    <row r="26" spans="1:3" ht="15.75" thickBot="1">
      <c r="A26" s="160" t="s">
        <v>17</v>
      </c>
      <c r="B26" s="461" t="s">
        <v>18</v>
      </c>
      <c r="C26" s="462"/>
    </row>
    <row r="27" spans="1:3" ht="21.75" customHeight="1">
      <c r="A27" s="504">
        <f>IF(Carátula!E15="","",Carátula!E15)</f>
      </c>
      <c r="B27" s="469">
        <f>IF(Carátula!E16="","",Carátula!E16)</f>
      </c>
      <c r="C27" s="470"/>
    </row>
    <row r="28" spans="1:3" ht="21.75" customHeight="1" thickBot="1">
      <c r="A28" s="505"/>
      <c r="B28" s="471"/>
      <c r="C28" s="472"/>
    </row>
  </sheetData>
  <sheetProtection password="E355" sheet="1" objects="1" scenarios="1" selectLockedCells="1"/>
  <mergeCells count="14">
    <mergeCell ref="B9:C9"/>
    <mergeCell ref="B10:C10"/>
    <mergeCell ref="B23:C23"/>
    <mergeCell ref="B24:C25"/>
    <mergeCell ref="A21:B21"/>
    <mergeCell ref="A27:A28"/>
    <mergeCell ref="A24:A25"/>
    <mergeCell ref="B26:C26"/>
    <mergeCell ref="B27:C28"/>
    <mergeCell ref="A1:C1"/>
    <mergeCell ref="B4:C4"/>
    <mergeCell ref="B8:C8"/>
    <mergeCell ref="B5:C6"/>
    <mergeCell ref="B7:C7"/>
  </mergeCells>
  <printOptions horizontalCentered="1"/>
  <pageMargins left="0.590551181102362" right="0.590551181102362" top="1" bottom="0.5" header="0" footer="0"/>
  <pageSetup horizontalDpi="600" verticalDpi="600" orientation="portrait" paperSize="9" r:id="rId1"/>
  <headerFooter alignWithMargins="0">
    <oddHeader>&amp;R&amp;P de &amp;N</oddHeader>
  </headerFooter>
</worksheet>
</file>

<file path=xl/worksheets/sheet7.xml><?xml version="1.0" encoding="utf-8"?>
<worksheet xmlns="http://schemas.openxmlformats.org/spreadsheetml/2006/main" xmlns:r="http://schemas.openxmlformats.org/officeDocument/2006/relationships">
  <sheetPr codeName="Hoja7"/>
  <dimension ref="A1:L142"/>
  <sheetViews>
    <sheetView showGridLines="0" view="pageBreakPreview" zoomScale="75" zoomScaleNormal="75" zoomScaleSheetLayoutView="75" workbookViewId="0" topLeftCell="A1">
      <selection activeCell="A1" sqref="A1:K1"/>
    </sheetView>
  </sheetViews>
  <sheetFormatPr defaultColWidth="11.421875" defaultRowHeight="12.75"/>
  <cols>
    <col min="1" max="1" width="11.421875" style="82" customWidth="1"/>
    <col min="2" max="2" width="15.421875" style="82" customWidth="1"/>
    <col min="3" max="3" width="21.8515625" style="11" customWidth="1"/>
    <col min="4" max="11" width="23.140625" style="11" customWidth="1"/>
    <col min="12" max="12" width="12.8515625" style="11" customWidth="1"/>
    <col min="13" max="13" width="11.421875" style="11" customWidth="1"/>
    <col min="14" max="16384" width="9.140625" style="11" customWidth="1"/>
  </cols>
  <sheetData>
    <row r="1" spans="1:11" ht="15">
      <c r="A1" s="569" t="s">
        <v>342</v>
      </c>
      <c r="B1" s="569"/>
      <c r="C1" s="569"/>
      <c r="D1" s="569"/>
      <c r="E1" s="569"/>
      <c r="F1" s="569"/>
      <c r="G1" s="569"/>
      <c r="H1" s="569"/>
      <c r="I1" s="569"/>
      <c r="J1" s="569"/>
      <c r="K1" s="569"/>
    </row>
    <row r="2" spans="1:11" ht="15">
      <c r="A2" s="61"/>
      <c r="B2" s="61"/>
      <c r="C2" s="61"/>
      <c r="D2" s="61"/>
      <c r="E2" s="61"/>
      <c r="F2" s="61"/>
      <c r="G2" s="61"/>
      <c r="H2" s="61"/>
      <c r="I2" s="61"/>
      <c r="J2" s="61"/>
      <c r="K2" s="61"/>
    </row>
    <row r="3" spans="1:11" ht="15.75" thickBot="1">
      <c r="A3" s="62"/>
      <c r="B3" s="63"/>
      <c r="C3" s="64"/>
      <c r="D3" s="64"/>
      <c r="E3" s="64"/>
      <c r="F3" s="64"/>
      <c r="G3" s="64"/>
      <c r="H3" s="64"/>
      <c r="I3" s="64"/>
      <c r="J3" s="64"/>
      <c r="K3" s="62"/>
    </row>
    <row r="4" spans="1:11" ht="15.75" thickBot="1">
      <c r="A4" s="547" t="s">
        <v>280</v>
      </c>
      <c r="B4" s="548"/>
      <c r="C4" s="459">
        <f>IF(Carátula!E7="","",Carátula!E7)</f>
      </c>
      <c r="D4" s="460"/>
      <c r="E4" s="13"/>
      <c r="F4" s="538" t="s">
        <v>15</v>
      </c>
      <c r="G4" s="540"/>
      <c r="H4" s="538" t="s">
        <v>16</v>
      </c>
      <c r="I4" s="539"/>
      <c r="J4" s="539"/>
      <c r="K4" s="540"/>
    </row>
    <row r="5" spans="1:11" s="66" customFormat="1" ht="43.5" customHeight="1" thickBot="1">
      <c r="A5" s="549" t="s">
        <v>19</v>
      </c>
      <c r="B5" s="550"/>
      <c r="C5" s="503">
        <f>IF(Carátula!E9="","",Carátula!E9)</f>
      </c>
      <c r="D5" s="491"/>
      <c r="E5" s="65"/>
      <c r="F5" s="545"/>
      <c r="G5" s="546"/>
      <c r="H5" s="523">
        <f>IF(Carátula!E17="","",Carátula!E17)</f>
      </c>
      <c r="I5" s="524"/>
      <c r="J5" s="524"/>
      <c r="K5" s="525"/>
    </row>
    <row r="6" spans="1:11" ht="15.75" thickBot="1">
      <c r="A6" s="551"/>
      <c r="B6" s="552"/>
      <c r="C6" s="473"/>
      <c r="D6" s="474"/>
      <c r="E6" s="13"/>
      <c r="F6" s="538" t="s">
        <v>17</v>
      </c>
      <c r="G6" s="540"/>
      <c r="H6" s="538" t="s">
        <v>18</v>
      </c>
      <c r="I6" s="539"/>
      <c r="J6" s="539"/>
      <c r="K6" s="540"/>
    </row>
    <row r="7" spans="1:12" ht="15.75" thickBot="1">
      <c r="A7" s="547" t="s">
        <v>1</v>
      </c>
      <c r="B7" s="548"/>
      <c r="C7" s="459">
        <f>IF(Carátula!E10="","",Carátula!E10)</f>
      </c>
      <c r="D7" s="460"/>
      <c r="E7" s="13"/>
      <c r="F7" s="469">
        <f>IF(Carátula!E15="","",Carátula!E15)</f>
      </c>
      <c r="G7" s="470"/>
      <c r="H7" s="469">
        <f>IF(Carátula!E16="","",Carátula!E16)</f>
      </c>
      <c r="I7" s="566"/>
      <c r="J7" s="566"/>
      <c r="K7" s="470"/>
      <c r="L7" s="62"/>
    </row>
    <row r="8" spans="1:12" ht="15.75" thickBot="1">
      <c r="A8" s="547" t="s">
        <v>29</v>
      </c>
      <c r="B8" s="548"/>
      <c r="C8" s="465">
        <f>IF(Carátula!E13="","",Carátula!E13)</f>
      </c>
      <c r="D8" s="466"/>
      <c r="E8" s="13"/>
      <c r="F8" s="564"/>
      <c r="G8" s="565"/>
      <c r="H8" s="564"/>
      <c r="I8" s="567"/>
      <c r="J8" s="567"/>
      <c r="K8" s="565"/>
      <c r="L8" s="62"/>
    </row>
    <row r="9" spans="1:12" ht="15.75" thickBot="1">
      <c r="A9" s="553" t="s">
        <v>44</v>
      </c>
      <c r="B9" s="554"/>
      <c r="C9" s="459" t="str">
        <f>IF(Carátula!E14="","",Carátula!E14)</f>
        <v>24:00</v>
      </c>
      <c r="D9" s="460"/>
      <c r="E9" s="13"/>
      <c r="F9" s="471"/>
      <c r="G9" s="472"/>
      <c r="H9" s="471"/>
      <c r="I9" s="568"/>
      <c r="J9" s="568"/>
      <c r="K9" s="472"/>
      <c r="L9" s="62"/>
    </row>
    <row r="10" spans="1:12" ht="15">
      <c r="A10" s="62"/>
      <c r="B10" s="62"/>
      <c r="C10" s="62"/>
      <c r="D10" s="67"/>
      <c r="E10" s="62"/>
      <c r="F10" s="68"/>
      <c r="G10" s="68"/>
      <c r="H10" s="69" t="s">
        <v>4</v>
      </c>
      <c r="I10" s="69"/>
      <c r="J10" s="69"/>
      <c r="K10" s="62"/>
      <c r="L10" s="62"/>
    </row>
    <row r="11" spans="1:12" ht="15.75" thickBot="1">
      <c r="A11" s="62"/>
      <c r="B11" s="62"/>
      <c r="C11" s="62"/>
      <c r="D11" s="67"/>
      <c r="E11" s="62"/>
      <c r="F11" s="68"/>
      <c r="G11" s="68"/>
      <c r="H11" s="69"/>
      <c r="I11" s="69"/>
      <c r="J11" s="69"/>
      <c r="K11" s="62"/>
      <c r="L11" s="62"/>
    </row>
    <row r="12" spans="1:12" ht="15.75" thickBot="1">
      <c r="A12" s="62"/>
      <c r="B12" s="62"/>
      <c r="C12" s="13"/>
      <c r="D12" s="52" t="s">
        <v>45</v>
      </c>
      <c r="E12" s="526"/>
      <c r="F12" s="527"/>
      <c r="G12" s="528"/>
      <c r="H12" s="70"/>
      <c r="I12" s="70"/>
      <c r="J12" s="70"/>
      <c r="K12" s="62"/>
      <c r="L12" s="62"/>
    </row>
    <row r="13" spans="1:12" ht="15">
      <c r="A13" s="62"/>
      <c r="B13" s="62"/>
      <c r="C13" s="13"/>
      <c r="D13" s="541" t="s">
        <v>46</v>
      </c>
      <c r="E13" s="542"/>
      <c r="F13" s="529"/>
      <c r="G13" s="530"/>
      <c r="H13" s="71"/>
      <c r="I13" s="71"/>
      <c r="J13" s="71"/>
      <c r="K13" s="62"/>
      <c r="L13" s="62"/>
    </row>
    <row r="14" spans="1:12" ht="14.25">
      <c r="A14" s="62"/>
      <c r="B14" s="62"/>
      <c r="C14" s="13"/>
      <c r="D14" s="543" t="s">
        <v>280</v>
      </c>
      <c r="E14" s="544"/>
      <c r="F14" s="531"/>
      <c r="G14" s="532"/>
      <c r="H14" s="70"/>
      <c r="I14" s="70"/>
      <c r="J14" s="70"/>
      <c r="K14" s="62"/>
      <c r="L14" s="62"/>
    </row>
    <row r="15" spans="1:12" ht="15" thickBot="1">
      <c r="A15" s="62"/>
      <c r="B15" s="62"/>
      <c r="C15" s="13"/>
      <c r="D15" s="535" t="s">
        <v>1</v>
      </c>
      <c r="E15" s="536"/>
      <c r="F15" s="533"/>
      <c r="G15" s="534"/>
      <c r="H15" s="70"/>
      <c r="I15" s="70"/>
      <c r="J15" s="70"/>
      <c r="K15" s="62"/>
      <c r="L15" s="62"/>
    </row>
    <row r="16" spans="1:12" ht="17.25">
      <c r="A16" s="62"/>
      <c r="B16" s="62"/>
      <c r="C16" s="13"/>
      <c r="D16" s="72" t="s">
        <v>47</v>
      </c>
      <c r="E16" s="73"/>
      <c r="F16" s="74" t="s">
        <v>330</v>
      </c>
      <c r="G16" s="75" t="s">
        <v>321</v>
      </c>
      <c r="H16" s="70"/>
      <c r="I16" s="70"/>
      <c r="J16" s="70"/>
      <c r="K16" s="62"/>
      <c r="L16" s="62"/>
    </row>
    <row r="17" spans="1:12" ht="14.25">
      <c r="A17" s="62"/>
      <c r="B17" s="62"/>
      <c r="C17" s="13"/>
      <c r="D17" s="543" t="s">
        <v>282</v>
      </c>
      <c r="E17" s="544"/>
      <c r="F17" s="255"/>
      <c r="G17" s="256"/>
      <c r="H17" s="70"/>
      <c r="I17" s="70"/>
      <c r="J17" s="70"/>
      <c r="K17" s="62"/>
      <c r="L17" s="62"/>
    </row>
    <row r="18" spans="1:12" ht="14.25">
      <c r="A18" s="62"/>
      <c r="B18" s="62"/>
      <c r="C18" s="13"/>
      <c r="D18" s="543" t="s">
        <v>283</v>
      </c>
      <c r="E18" s="544"/>
      <c r="F18" s="257"/>
      <c r="G18" s="258"/>
      <c r="H18" s="70"/>
      <c r="I18" s="70"/>
      <c r="J18" s="70"/>
      <c r="K18" s="62"/>
      <c r="L18" s="62"/>
    </row>
    <row r="19" spans="1:12" ht="16.5">
      <c r="A19" s="62"/>
      <c r="B19" s="62"/>
      <c r="C19" s="13"/>
      <c r="D19" s="543" t="s">
        <v>331</v>
      </c>
      <c r="E19" s="544"/>
      <c r="F19" s="259"/>
      <c r="G19" s="260"/>
      <c r="H19" s="70"/>
      <c r="I19" s="70"/>
      <c r="J19" s="70"/>
      <c r="K19" s="62"/>
      <c r="L19" s="62"/>
    </row>
    <row r="20" spans="1:12" ht="17.25" thickBot="1">
      <c r="A20" s="62"/>
      <c r="B20" s="62"/>
      <c r="C20" s="13"/>
      <c r="D20" s="535" t="s">
        <v>332</v>
      </c>
      <c r="E20" s="536"/>
      <c r="F20" s="261"/>
      <c r="G20" s="262"/>
      <c r="H20" s="70"/>
      <c r="I20" s="70"/>
      <c r="J20" s="70"/>
      <c r="K20" s="62"/>
      <c r="L20" s="62"/>
    </row>
    <row r="21" spans="1:12" ht="14.25">
      <c r="A21" s="62"/>
      <c r="B21" s="62"/>
      <c r="C21" s="62"/>
      <c r="D21" s="62"/>
      <c r="E21" s="62"/>
      <c r="F21" s="62"/>
      <c r="G21" s="68"/>
      <c r="H21" s="70"/>
      <c r="I21" s="70"/>
      <c r="J21" s="70"/>
      <c r="K21" s="62"/>
      <c r="L21" s="62"/>
    </row>
    <row r="22" spans="1:12" ht="15" thickBot="1">
      <c r="A22" s="62"/>
      <c r="B22" s="62"/>
      <c r="C22" s="62"/>
      <c r="D22" s="76"/>
      <c r="E22" s="76"/>
      <c r="F22" s="76"/>
      <c r="G22" s="77"/>
      <c r="H22" s="78"/>
      <c r="I22" s="78"/>
      <c r="J22" s="78"/>
      <c r="K22" s="76"/>
      <c r="L22" s="62"/>
    </row>
    <row r="23" spans="1:12" ht="29.25" customHeight="1" thickBot="1">
      <c r="A23" s="555" t="s">
        <v>59</v>
      </c>
      <c r="B23" s="556"/>
      <c r="C23" s="557"/>
      <c r="D23" s="468" t="s">
        <v>49</v>
      </c>
      <c r="E23" s="478" t="s">
        <v>50</v>
      </c>
      <c r="F23" s="468"/>
      <c r="G23" s="537" t="s">
        <v>51</v>
      </c>
      <c r="H23" s="478" t="s">
        <v>6</v>
      </c>
      <c r="I23" s="482" t="s">
        <v>348</v>
      </c>
      <c r="J23" s="557" t="s">
        <v>349</v>
      </c>
      <c r="K23" s="482" t="s">
        <v>181</v>
      </c>
      <c r="L23" s="62"/>
    </row>
    <row r="24" spans="1:12" ht="29.25" customHeight="1" thickBot="1">
      <c r="A24" s="558"/>
      <c r="B24" s="559"/>
      <c r="C24" s="560"/>
      <c r="D24" s="468"/>
      <c r="E24" s="22" t="s">
        <v>53</v>
      </c>
      <c r="F24" s="22" t="s">
        <v>54</v>
      </c>
      <c r="G24" s="537"/>
      <c r="H24" s="478"/>
      <c r="I24" s="483"/>
      <c r="J24" s="560"/>
      <c r="K24" s="483"/>
      <c r="L24" s="62"/>
    </row>
    <row r="25" spans="1:12" ht="15.75" thickBot="1">
      <c r="A25" s="561" t="s">
        <v>92</v>
      </c>
      <c r="B25" s="562"/>
      <c r="C25" s="563"/>
      <c r="D25" s="235">
        <f>SUM(D26:D140)</f>
        <v>0</v>
      </c>
      <c r="E25" s="235">
        <f>SUM(E26:E140)</f>
        <v>0</v>
      </c>
      <c r="F25" s="235">
        <f>SUM(F26:F140)</f>
        <v>0</v>
      </c>
      <c r="G25" s="235">
        <f>SUM(F25)-SUM(E25)</f>
        <v>0</v>
      </c>
      <c r="H25" s="239">
        <f>SUM(H26:H140)</f>
        <v>0</v>
      </c>
      <c r="I25" s="239">
        <f>SUM(I26:I140)</f>
        <v>0</v>
      </c>
      <c r="J25" s="240">
        <f>SUM(J26:J140)</f>
        <v>0</v>
      </c>
      <c r="K25" s="252">
        <f>SUM(D25)-SUM(G25,H25,I25,J25)</f>
        <v>0</v>
      </c>
      <c r="L25" s="62"/>
    </row>
    <row r="26" spans="1:12" ht="15">
      <c r="A26" s="520"/>
      <c r="B26" s="521"/>
      <c r="C26" s="522"/>
      <c r="D26" s="395"/>
      <c r="E26" s="181"/>
      <c r="F26" s="181"/>
      <c r="G26" s="192">
        <f>SUM(F26)-SUM(E26)</f>
        <v>0</v>
      </c>
      <c r="H26" s="198"/>
      <c r="I26" s="181"/>
      <c r="J26" s="198"/>
      <c r="K26" s="190">
        <f>SUM(D26)-SUM(G26,H26,I26,J26)</f>
        <v>0</v>
      </c>
      <c r="L26" s="62"/>
    </row>
    <row r="27" spans="1:12" ht="15">
      <c r="A27" s="514"/>
      <c r="B27" s="515"/>
      <c r="C27" s="516"/>
      <c r="D27" s="395"/>
      <c r="E27" s="181"/>
      <c r="F27" s="181"/>
      <c r="G27" s="192">
        <f aca="true" t="shared" si="0" ref="G27:G90">SUM(F27)-SUM(E27)</f>
        <v>0</v>
      </c>
      <c r="H27" s="198"/>
      <c r="I27" s="181"/>
      <c r="J27" s="198"/>
      <c r="K27" s="190">
        <f aca="true" t="shared" si="1" ref="K27:K90">SUM(D27)-SUM(G27,H27,I27,J27)</f>
        <v>0</v>
      </c>
      <c r="L27" s="81"/>
    </row>
    <row r="28" spans="1:12" ht="15">
      <c r="A28" s="514"/>
      <c r="B28" s="515"/>
      <c r="C28" s="516"/>
      <c r="D28" s="395"/>
      <c r="E28" s="181"/>
      <c r="F28" s="181"/>
      <c r="G28" s="192">
        <f t="shared" si="0"/>
        <v>0</v>
      </c>
      <c r="H28" s="198"/>
      <c r="I28" s="181"/>
      <c r="J28" s="198"/>
      <c r="K28" s="190">
        <f t="shared" si="1"/>
        <v>0</v>
      </c>
      <c r="L28" s="81"/>
    </row>
    <row r="29" spans="1:12" ht="15">
      <c r="A29" s="514"/>
      <c r="B29" s="515"/>
      <c r="C29" s="516"/>
      <c r="D29" s="395"/>
      <c r="E29" s="181"/>
      <c r="F29" s="181"/>
      <c r="G29" s="192">
        <f t="shared" si="0"/>
        <v>0</v>
      </c>
      <c r="H29" s="198"/>
      <c r="I29" s="181"/>
      <c r="J29" s="198"/>
      <c r="K29" s="190">
        <f t="shared" si="1"/>
        <v>0</v>
      </c>
      <c r="L29" s="81"/>
    </row>
    <row r="30" spans="1:12" ht="15">
      <c r="A30" s="514"/>
      <c r="B30" s="515"/>
      <c r="C30" s="516"/>
      <c r="D30" s="197"/>
      <c r="E30" s="181"/>
      <c r="F30" s="181"/>
      <c r="G30" s="192">
        <f t="shared" si="0"/>
        <v>0</v>
      </c>
      <c r="H30" s="198"/>
      <c r="I30" s="181"/>
      <c r="J30" s="198"/>
      <c r="K30" s="190">
        <f t="shared" si="1"/>
        <v>0</v>
      </c>
      <c r="L30" s="81"/>
    </row>
    <row r="31" spans="1:12" ht="15">
      <c r="A31" s="514"/>
      <c r="B31" s="515"/>
      <c r="C31" s="516"/>
      <c r="D31" s="197"/>
      <c r="E31" s="181"/>
      <c r="F31" s="181"/>
      <c r="G31" s="192">
        <f t="shared" si="0"/>
        <v>0</v>
      </c>
      <c r="H31" s="198"/>
      <c r="I31" s="181"/>
      <c r="J31" s="198"/>
      <c r="K31" s="190">
        <f t="shared" si="1"/>
        <v>0</v>
      </c>
      <c r="L31" s="81"/>
    </row>
    <row r="32" spans="1:12" ht="15">
      <c r="A32" s="514"/>
      <c r="B32" s="515"/>
      <c r="C32" s="516"/>
      <c r="D32" s="197"/>
      <c r="E32" s="181"/>
      <c r="F32" s="181"/>
      <c r="G32" s="192">
        <f t="shared" si="0"/>
        <v>0</v>
      </c>
      <c r="H32" s="198"/>
      <c r="I32" s="181"/>
      <c r="J32" s="198"/>
      <c r="K32" s="190">
        <f t="shared" si="1"/>
        <v>0</v>
      </c>
      <c r="L32" s="81"/>
    </row>
    <row r="33" spans="1:12" ht="15">
      <c r="A33" s="514"/>
      <c r="B33" s="515"/>
      <c r="C33" s="516"/>
      <c r="D33" s="197"/>
      <c r="E33" s="181"/>
      <c r="F33" s="181"/>
      <c r="G33" s="192">
        <f t="shared" si="0"/>
        <v>0</v>
      </c>
      <c r="H33" s="198"/>
      <c r="I33" s="181"/>
      <c r="J33" s="198"/>
      <c r="K33" s="190">
        <f t="shared" si="1"/>
        <v>0</v>
      </c>
      <c r="L33" s="81"/>
    </row>
    <row r="34" spans="1:12" ht="15">
      <c r="A34" s="514"/>
      <c r="B34" s="515"/>
      <c r="C34" s="516"/>
      <c r="D34" s="197"/>
      <c r="E34" s="181"/>
      <c r="F34" s="181"/>
      <c r="G34" s="192">
        <f t="shared" si="0"/>
        <v>0</v>
      </c>
      <c r="H34" s="198"/>
      <c r="I34" s="181"/>
      <c r="J34" s="198"/>
      <c r="K34" s="190">
        <f t="shared" si="1"/>
        <v>0</v>
      </c>
      <c r="L34" s="81"/>
    </row>
    <row r="35" spans="1:12" ht="15">
      <c r="A35" s="514"/>
      <c r="B35" s="515"/>
      <c r="C35" s="516"/>
      <c r="D35" s="197"/>
      <c r="E35" s="181"/>
      <c r="F35" s="181"/>
      <c r="G35" s="192">
        <f t="shared" si="0"/>
        <v>0</v>
      </c>
      <c r="H35" s="198"/>
      <c r="I35" s="181"/>
      <c r="J35" s="198"/>
      <c r="K35" s="190">
        <f t="shared" si="1"/>
        <v>0</v>
      </c>
      <c r="L35" s="81"/>
    </row>
    <row r="36" spans="1:12" ht="15">
      <c r="A36" s="514"/>
      <c r="B36" s="515"/>
      <c r="C36" s="516"/>
      <c r="D36" s="197"/>
      <c r="E36" s="181"/>
      <c r="F36" s="181"/>
      <c r="G36" s="192">
        <f t="shared" si="0"/>
        <v>0</v>
      </c>
      <c r="H36" s="198"/>
      <c r="I36" s="181"/>
      <c r="J36" s="198"/>
      <c r="K36" s="190">
        <f t="shared" si="1"/>
        <v>0</v>
      </c>
      <c r="L36" s="81"/>
    </row>
    <row r="37" spans="1:12" ht="15">
      <c r="A37" s="514"/>
      <c r="B37" s="515"/>
      <c r="C37" s="516"/>
      <c r="D37" s="197"/>
      <c r="E37" s="181"/>
      <c r="F37" s="181"/>
      <c r="G37" s="192">
        <f t="shared" si="0"/>
        <v>0</v>
      </c>
      <c r="H37" s="198"/>
      <c r="I37" s="181"/>
      <c r="J37" s="198"/>
      <c r="K37" s="190">
        <f t="shared" si="1"/>
        <v>0</v>
      </c>
      <c r="L37" s="81"/>
    </row>
    <row r="38" spans="1:12" ht="15">
      <c r="A38" s="514"/>
      <c r="B38" s="515"/>
      <c r="C38" s="516"/>
      <c r="D38" s="197"/>
      <c r="E38" s="181"/>
      <c r="F38" s="181"/>
      <c r="G38" s="192">
        <f t="shared" si="0"/>
        <v>0</v>
      </c>
      <c r="H38" s="198"/>
      <c r="I38" s="181"/>
      <c r="J38" s="198"/>
      <c r="K38" s="190">
        <f t="shared" si="1"/>
        <v>0</v>
      </c>
      <c r="L38" s="81"/>
    </row>
    <row r="39" spans="1:12" ht="15">
      <c r="A39" s="514"/>
      <c r="B39" s="515"/>
      <c r="C39" s="516"/>
      <c r="D39" s="197"/>
      <c r="E39" s="181"/>
      <c r="F39" s="181"/>
      <c r="G39" s="192">
        <f t="shared" si="0"/>
        <v>0</v>
      </c>
      <c r="H39" s="198"/>
      <c r="I39" s="181"/>
      <c r="J39" s="198"/>
      <c r="K39" s="190">
        <f t="shared" si="1"/>
        <v>0</v>
      </c>
      <c r="L39" s="81"/>
    </row>
    <row r="40" spans="1:12" ht="15">
      <c r="A40" s="514"/>
      <c r="B40" s="515"/>
      <c r="C40" s="516"/>
      <c r="D40" s="197"/>
      <c r="E40" s="181"/>
      <c r="F40" s="181"/>
      <c r="G40" s="192">
        <f t="shared" si="0"/>
        <v>0</v>
      </c>
      <c r="H40" s="198"/>
      <c r="I40" s="181"/>
      <c r="J40" s="198"/>
      <c r="K40" s="190">
        <f t="shared" si="1"/>
        <v>0</v>
      </c>
      <c r="L40" s="81"/>
    </row>
    <row r="41" spans="1:12" ht="15">
      <c r="A41" s="514"/>
      <c r="B41" s="515"/>
      <c r="C41" s="516"/>
      <c r="D41" s="197"/>
      <c r="E41" s="181"/>
      <c r="F41" s="181"/>
      <c r="G41" s="192">
        <f t="shared" si="0"/>
        <v>0</v>
      </c>
      <c r="H41" s="198"/>
      <c r="I41" s="181"/>
      <c r="J41" s="198"/>
      <c r="K41" s="190">
        <f t="shared" si="1"/>
        <v>0</v>
      </c>
      <c r="L41" s="81"/>
    </row>
    <row r="42" spans="1:12" ht="15">
      <c r="A42" s="514"/>
      <c r="B42" s="515"/>
      <c r="C42" s="516"/>
      <c r="D42" s="197"/>
      <c r="E42" s="181"/>
      <c r="F42" s="181"/>
      <c r="G42" s="192">
        <f t="shared" si="0"/>
        <v>0</v>
      </c>
      <c r="H42" s="198"/>
      <c r="I42" s="181"/>
      <c r="J42" s="198"/>
      <c r="K42" s="190">
        <f t="shared" si="1"/>
        <v>0</v>
      </c>
      <c r="L42" s="81"/>
    </row>
    <row r="43" spans="1:12" ht="15">
      <c r="A43" s="514"/>
      <c r="B43" s="515"/>
      <c r="C43" s="516"/>
      <c r="D43" s="197"/>
      <c r="E43" s="181"/>
      <c r="F43" s="181"/>
      <c r="G43" s="192">
        <f t="shared" si="0"/>
        <v>0</v>
      </c>
      <c r="H43" s="198"/>
      <c r="I43" s="181"/>
      <c r="J43" s="198"/>
      <c r="K43" s="190">
        <f t="shared" si="1"/>
        <v>0</v>
      </c>
      <c r="L43" s="81"/>
    </row>
    <row r="44" spans="1:12" ht="15">
      <c r="A44" s="514"/>
      <c r="B44" s="515"/>
      <c r="C44" s="516"/>
      <c r="D44" s="197"/>
      <c r="E44" s="181"/>
      <c r="F44" s="181"/>
      <c r="G44" s="192">
        <f t="shared" si="0"/>
        <v>0</v>
      </c>
      <c r="H44" s="198"/>
      <c r="I44" s="181"/>
      <c r="J44" s="198"/>
      <c r="K44" s="190">
        <f t="shared" si="1"/>
        <v>0</v>
      </c>
      <c r="L44" s="68"/>
    </row>
    <row r="45" spans="1:12" ht="15">
      <c r="A45" s="514"/>
      <c r="B45" s="515"/>
      <c r="C45" s="516"/>
      <c r="D45" s="197"/>
      <c r="E45" s="181"/>
      <c r="F45" s="181"/>
      <c r="G45" s="192">
        <f t="shared" si="0"/>
        <v>0</v>
      </c>
      <c r="H45" s="198"/>
      <c r="I45" s="181"/>
      <c r="J45" s="198"/>
      <c r="K45" s="190">
        <f t="shared" si="1"/>
        <v>0</v>
      </c>
      <c r="L45" s="68"/>
    </row>
    <row r="46" spans="1:12" ht="15">
      <c r="A46" s="514"/>
      <c r="B46" s="515"/>
      <c r="C46" s="516"/>
      <c r="D46" s="197"/>
      <c r="E46" s="181"/>
      <c r="F46" s="181"/>
      <c r="G46" s="192">
        <f t="shared" si="0"/>
        <v>0</v>
      </c>
      <c r="H46" s="198"/>
      <c r="I46" s="181"/>
      <c r="J46" s="198"/>
      <c r="K46" s="190">
        <f t="shared" si="1"/>
        <v>0</v>
      </c>
      <c r="L46" s="68"/>
    </row>
    <row r="47" spans="1:12" ht="15">
      <c r="A47" s="514"/>
      <c r="B47" s="515"/>
      <c r="C47" s="516"/>
      <c r="D47" s="197"/>
      <c r="E47" s="181"/>
      <c r="F47" s="181"/>
      <c r="G47" s="192">
        <f t="shared" si="0"/>
        <v>0</v>
      </c>
      <c r="H47" s="198"/>
      <c r="I47" s="181"/>
      <c r="J47" s="198"/>
      <c r="K47" s="190">
        <f t="shared" si="1"/>
        <v>0</v>
      </c>
      <c r="L47" s="68"/>
    </row>
    <row r="48" spans="1:12" ht="15">
      <c r="A48" s="514"/>
      <c r="B48" s="515"/>
      <c r="C48" s="516"/>
      <c r="D48" s="197"/>
      <c r="E48" s="181"/>
      <c r="F48" s="181"/>
      <c r="G48" s="192">
        <f t="shared" si="0"/>
        <v>0</v>
      </c>
      <c r="H48" s="198"/>
      <c r="I48" s="181"/>
      <c r="J48" s="198"/>
      <c r="K48" s="190">
        <f t="shared" si="1"/>
        <v>0</v>
      </c>
      <c r="L48" s="68"/>
    </row>
    <row r="49" spans="1:12" ht="15">
      <c r="A49" s="514"/>
      <c r="B49" s="515"/>
      <c r="C49" s="516"/>
      <c r="D49" s="197"/>
      <c r="E49" s="181"/>
      <c r="F49" s="181"/>
      <c r="G49" s="192">
        <f t="shared" si="0"/>
        <v>0</v>
      </c>
      <c r="H49" s="198"/>
      <c r="I49" s="181"/>
      <c r="J49" s="198"/>
      <c r="K49" s="190">
        <f t="shared" si="1"/>
        <v>0</v>
      </c>
      <c r="L49" s="68"/>
    </row>
    <row r="50" spans="1:12" ht="15">
      <c r="A50" s="514"/>
      <c r="B50" s="515"/>
      <c r="C50" s="516"/>
      <c r="D50" s="197"/>
      <c r="E50" s="181"/>
      <c r="F50" s="181"/>
      <c r="G50" s="192">
        <f t="shared" si="0"/>
        <v>0</v>
      </c>
      <c r="H50" s="198"/>
      <c r="I50" s="181"/>
      <c r="J50" s="198"/>
      <c r="K50" s="190">
        <f t="shared" si="1"/>
        <v>0</v>
      </c>
      <c r="L50" s="68"/>
    </row>
    <row r="51" spans="1:12" ht="15">
      <c r="A51" s="514"/>
      <c r="B51" s="515"/>
      <c r="C51" s="516"/>
      <c r="D51" s="197"/>
      <c r="E51" s="181"/>
      <c r="F51" s="181"/>
      <c r="G51" s="192">
        <f t="shared" si="0"/>
        <v>0</v>
      </c>
      <c r="H51" s="198"/>
      <c r="I51" s="181"/>
      <c r="J51" s="198"/>
      <c r="K51" s="190">
        <f t="shared" si="1"/>
        <v>0</v>
      </c>
      <c r="L51" s="68"/>
    </row>
    <row r="52" spans="1:12" ht="15">
      <c r="A52" s="514"/>
      <c r="B52" s="515"/>
      <c r="C52" s="516"/>
      <c r="D52" s="197"/>
      <c r="E52" s="181"/>
      <c r="F52" s="181"/>
      <c r="G52" s="192">
        <f t="shared" si="0"/>
        <v>0</v>
      </c>
      <c r="H52" s="198"/>
      <c r="I52" s="181"/>
      <c r="J52" s="198"/>
      <c r="K52" s="190">
        <f t="shared" si="1"/>
        <v>0</v>
      </c>
      <c r="L52" s="68"/>
    </row>
    <row r="53" spans="1:12" ht="15.75" thickBot="1">
      <c r="A53" s="517"/>
      <c r="B53" s="518"/>
      <c r="C53" s="519"/>
      <c r="D53" s="199"/>
      <c r="E53" s="184"/>
      <c r="F53" s="184"/>
      <c r="G53" s="196">
        <f t="shared" si="0"/>
        <v>0</v>
      </c>
      <c r="H53" s="200"/>
      <c r="I53" s="184"/>
      <c r="J53" s="200"/>
      <c r="K53" s="194">
        <f t="shared" si="1"/>
        <v>0</v>
      </c>
      <c r="L53" s="68"/>
    </row>
    <row r="54" spans="1:12" ht="15">
      <c r="A54" s="520"/>
      <c r="B54" s="521"/>
      <c r="C54" s="522"/>
      <c r="D54" s="197"/>
      <c r="E54" s="181"/>
      <c r="F54" s="181"/>
      <c r="G54" s="192">
        <f t="shared" si="0"/>
        <v>0</v>
      </c>
      <c r="H54" s="198"/>
      <c r="I54" s="181"/>
      <c r="J54" s="198"/>
      <c r="K54" s="190">
        <f t="shared" si="1"/>
        <v>0</v>
      </c>
      <c r="L54" s="68"/>
    </row>
    <row r="55" spans="1:12" ht="15">
      <c r="A55" s="514"/>
      <c r="B55" s="515"/>
      <c r="C55" s="516"/>
      <c r="D55" s="197"/>
      <c r="E55" s="181"/>
      <c r="F55" s="181"/>
      <c r="G55" s="192">
        <f t="shared" si="0"/>
        <v>0</v>
      </c>
      <c r="H55" s="198"/>
      <c r="I55" s="181"/>
      <c r="J55" s="198"/>
      <c r="K55" s="190">
        <f t="shared" si="1"/>
        <v>0</v>
      </c>
      <c r="L55" s="68"/>
    </row>
    <row r="56" spans="1:12" ht="15">
      <c r="A56" s="514"/>
      <c r="B56" s="515"/>
      <c r="C56" s="516"/>
      <c r="D56" s="197"/>
      <c r="E56" s="181"/>
      <c r="F56" s="181"/>
      <c r="G56" s="192">
        <f t="shared" si="0"/>
        <v>0</v>
      </c>
      <c r="H56" s="198"/>
      <c r="I56" s="181"/>
      <c r="J56" s="198"/>
      <c r="K56" s="190">
        <f t="shared" si="1"/>
        <v>0</v>
      </c>
      <c r="L56" s="68"/>
    </row>
    <row r="57" spans="1:12" ht="15">
      <c r="A57" s="514"/>
      <c r="B57" s="515"/>
      <c r="C57" s="516"/>
      <c r="D57" s="197"/>
      <c r="E57" s="181"/>
      <c r="F57" s="181"/>
      <c r="G57" s="192">
        <f t="shared" si="0"/>
        <v>0</v>
      </c>
      <c r="H57" s="198"/>
      <c r="I57" s="181"/>
      <c r="J57" s="198"/>
      <c r="K57" s="190">
        <f t="shared" si="1"/>
        <v>0</v>
      </c>
      <c r="L57" s="68"/>
    </row>
    <row r="58" spans="1:12" ht="15">
      <c r="A58" s="514"/>
      <c r="B58" s="515"/>
      <c r="C58" s="516"/>
      <c r="D58" s="197"/>
      <c r="E58" s="181"/>
      <c r="F58" s="181"/>
      <c r="G58" s="192">
        <f t="shared" si="0"/>
        <v>0</v>
      </c>
      <c r="H58" s="198"/>
      <c r="I58" s="181"/>
      <c r="J58" s="198"/>
      <c r="K58" s="190">
        <f t="shared" si="1"/>
        <v>0</v>
      </c>
      <c r="L58" s="68"/>
    </row>
    <row r="59" spans="1:12" ht="15">
      <c r="A59" s="514"/>
      <c r="B59" s="515"/>
      <c r="C59" s="516"/>
      <c r="D59" s="197"/>
      <c r="E59" s="181"/>
      <c r="F59" s="181"/>
      <c r="G59" s="192">
        <f t="shared" si="0"/>
        <v>0</v>
      </c>
      <c r="H59" s="198"/>
      <c r="I59" s="181"/>
      <c r="J59" s="198"/>
      <c r="K59" s="190">
        <f t="shared" si="1"/>
        <v>0</v>
      </c>
      <c r="L59" s="68"/>
    </row>
    <row r="60" spans="1:12" ht="15">
      <c r="A60" s="514"/>
      <c r="B60" s="515"/>
      <c r="C60" s="516"/>
      <c r="D60" s="197"/>
      <c r="E60" s="181"/>
      <c r="F60" s="181"/>
      <c r="G60" s="192">
        <f t="shared" si="0"/>
        <v>0</v>
      </c>
      <c r="H60" s="198"/>
      <c r="I60" s="181"/>
      <c r="J60" s="198"/>
      <c r="K60" s="190">
        <f t="shared" si="1"/>
        <v>0</v>
      </c>
      <c r="L60" s="68"/>
    </row>
    <row r="61" spans="1:12" ht="15">
      <c r="A61" s="514"/>
      <c r="B61" s="515"/>
      <c r="C61" s="516"/>
      <c r="D61" s="197"/>
      <c r="E61" s="181"/>
      <c r="F61" s="181"/>
      <c r="G61" s="192">
        <f t="shared" si="0"/>
        <v>0</v>
      </c>
      <c r="H61" s="198"/>
      <c r="I61" s="181"/>
      <c r="J61" s="198"/>
      <c r="K61" s="190">
        <f t="shared" si="1"/>
        <v>0</v>
      </c>
      <c r="L61" s="68"/>
    </row>
    <row r="62" spans="1:12" ht="15">
      <c r="A62" s="514"/>
      <c r="B62" s="515"/>
      <c r="C62" s="516"/>
      <c r="D62" s="197"/>
      <c r="E62" s="181"/>
      <c r="F62" s="181"/>
      <c r="G62" s="192">
        <f t="shared" si="0"/>
        <v>0</v>
      </c>
      <c r="H62" s="198"/>
      <c r="I62" s="181"/>
      <c r="J62" s="198"/>
      <c r="K62" s="190">
        <f t="shared" si="1"/>
        <v>0</v>
      </c>
      <c r="L62" s="68"/>
    </row>
    <row r="63" spans="1:12" ht="15">
      <c r="A63" s="514"/>
      <c r="B63" s="515"/>
      <c r="C63" s="516"/>
      <c r="D63" s="197"/>
      <c r="E63" s="181"/>
      <c r="F63" s="181"/>
      <c r="G63" s="192">
        <f t="shared" si="0"/>
        <v>0</v>
      </c>
      <c r="H63" s="198"/>
      <c r="I63" s="181"/>
      <c r="J63" s="198"/>
      <c r="K63" s="190">
        <f t="shared" si="1"/>
        <v>0</v>
      </c>
      <c r="L63" s="68"/>
    </row>
    <row r="64" spans="1:12" ht="15">
      <c r="A64" s="514"/>
      <c r="B64" s="515"/>
      <c r="C64" s="516"/>
      <c r="D64" s="197"/>
      <c r="E64" s="181"/>
      <c r="F64" s="181"/>
      <c r="G64" s="192">
        <f t="shared" si="0"/>
        <v>0</v>
      </c>
      <c r="H64" s="198"/>
      <c r="I64" s="181"/>
      <c r="J64" s="198"/>
      <c r="K64" s="190">
        <f t="shared" si="1"/>
        <v>0</v>
      </c>
      <c r="L64" s="68"/>
    </row>
    <row r="65" spans="1:12" ht="15">
      <c r="A65" s="514"/>
      <c r="B65" s="515"/>
      <c r="C65" s="516"/>
      <c r="D65" s="197"/>
      <c r="E65" s="181"/>
      <c r="F65" s="181"/>
      <c r="G65" s="192">
        <f t="shared" si="0"/>
        <v>0</v>
      </c>
      <c r="H65" s="198"/>
      <c r="I65" s="181"/>
      <c r="J65" s="198"/>
      <c r="K65" s="190">
        <f t="shared" si="1"/>
        <v>0</v>
      </c>
      <c r="L65" s="68"/>
    </row>
    <row r="66" spans="1:12" ht="15">
      <c r="A66" s="514"/>
      <c r="B66" s="515"/>
      <c r="C66" s="516"/>
      <c r="D66" s="197"/>
      <c r="E66" s="181"/>
      <c r="F66" s="181"/>
      <c r="G66" s="192">
        <f t="shared" si="0"/>
        <v>0</v>
      </c>
      <c r="H66" s="198"/>
      <c r="I66" s="181"/>
      <c r="J66" s="198"/>
      <c r="K66" s="190">
        <f t="shared" si="1"/>
        <v>0</v>
      </c>
      <c r="L66" s="68"/>
    </row>
    <row r="67" spans="1:12" ht="15">
      <c r="A67" s="514"/>
      <c r="B67" s="515"/>
      <c r="C67" s="516"/>
      <c r="D67" s="197"/>
      <c r="E67" s="181"/>
      <c r="F67" s="181"/>
      <c r="G67" s="192">
        <f t="shared" si="0"/>
        <v>0</v>
      </c>
      <c r="H67" s="198"/>
      <c r="I67" s="181"/>
      <c r="J67" s="198"/>
      <c r="K67" s="190">
        <f t="shared" si="1"/>
        <v>0</v>
      </c>
      <c r="L67" s="68"/>
    </row>
    <row r="68" spans="1:12" ht="15">
      <c r="A68" s="514"/>
      <c r="B68" s="515"/>
      <c r="C68" s="516"/>
      <c r="D68" s="197"/>
      <c r="E68" s="181"/>
      <c r="F68" s="181"/>
      <c r="G68" s="192">
        <f t="shared" si="0"/>
        <v>0</v>
      </c>
      <c r="H68" s="198"/>
      <c r="I68" s="181"/>
      <c r="J68" s="198"/>
      <c r="K68" s="190">
        <f t="shared" si="1"/>
        <v>0</v>
      </c>
      <c r="L68" s="68"/>
    </row>
    <row r="69" spans="1:12" ht="15">
      <c r="A69" s="514"/>
      <c r="B69" s="515"/>
      <c r="C69" s="516"/>
      <c r="D69" s="197"/>
      <c r="E69" s="181"/>
      <c r="F69" s="181"/>
      <c r="G69" s="192">
        <f t="shared" si="0"/>
        <v>0</v>
      </c>
      <c r="H69" s="198"/>
      <c r="I69" s="181"/>
      <c r="J69" s="198"/>
      <c r="K69" s="190">
        <f t="shared" si="1"/>
        <v>0</v>
      </c>
      <c r="L69" s="68"/>
    </row>
    <row r="70" spans="1:12" ht="15">
      <c r="A70" s="514"/>
      <c r="B70" s="515"/>
      <c r="C70" s="516"/>
      <c r="D70" s="197"/>
      <c r="E70" s="181"/>
      <c r="F70" s="181"/>
      <c r="G70" s="192">
        <f t="shared" si="0"/>
        <v>0</v>
      </c>
      <c r="H70" s="198"/>
      <c r="I70" s="181"/>
      <c r="J70" s="198"/>
      <c r="K70" s="190">
        <f t="shared" si="1"/>
        <v>0</v>
      </c>
      <c r="L70" s="68"/>
    </row>
    <row r="71" spans="1:12" ht="15">
      <c r="A71" s="514"/>
      <c r="B71" s="515"/>
      <c r="C71" s="516"/>
      <c r="D71" s="197"/>
      <c r="E71" s="181"/>
      <c r="F71" s="181"/>
      <c r="G71" s="192">
        <f t="shared" si="0"/>
        <v>0</v>
      </c>
      <c r="H71" s="198"/>
      <c r="I71" s="181"/>
      <c r="J71" s="198"/>
      <c r="K71" s="190">
        <f t="shared" si="1"/>
        <v>0</v>
      </c>
      <c r="L71" s="68"/>
    </row>
    <row r="72" spans="1:12" ht="15">
      <c r="A72" s="514"/>
      <c r="B72" s="515"/>
      <c r="C72" s="516"/>
      <c r="D72" s="197"/>
      <c r="E72" s="181"/>
      <c r="F72" s="181"/>
      <c r="G72" s="192">
        <f t="shared" si="0"/>
        <v>0</v>
      </c>
      <c r="H72" s="198"/>
      <c r="I72" s="181"/>
      <c r="J72" s="198"/>
      <c r="K72" s="190">
        <f t="shared" si="1"/>
        <v>0</v>
      </c>
      <c r="L72" s="68"/>
    </row>
    <row r="73" spans="1:12" ht="15">
      <c r="A73" s="514"/>
      <c r="B73" s="515"/>
      <c r="C73" s="516"/>
      <c r="D73" s="197"/>
      <c r="E73" s="181"/>
      <c r="F73" s="181"/>
      <c r="G73" s="192">
        <f t="shared" si="0"/>
        <v>0</v>
      </c>
      <c r="H73" s="198"/>
      <c r="I73" s="181"/>
      <c r="J73" s="198"/>
      <c r="K73" s="190">
        <f t="shared" si="1"/>
        <v>0</v>
      </c>
      <c r="L73" s="68"/>
    </row>
    <row r="74" spans="1:12" ht="15">
      <c r="A74" s="514"/>
      <c r="B74" s="515"/>
      <c r="C74" s="516"/>
      <c r="D74" s="197"/>
      <c r="E74" s="181"/>
      <c r="F74" s="181"/>
      <c r="G74" s="192">
        <f t="shared" si="0"/>
        <v>0</v>
      </c>
      <c r="H74" s="198"/>
      <c r="I74" s="181"/>
      <c r="J74" s="198"/>
      <c r="K74" s="190">
        <f t="shared" si="1"/>
        <v>0</v>
      </c>
      <c r="L74" s="68"/>
    </row>
    <row r="75" spans="1:12" ht="15">
      <c r="A75" s="514"/>
      <c r="B75" s="515"/>
      <c r="C75" s="516"/>
      <c r="D75" s="197"/>
      <c r="E75" s="181"/>
      <c r="F75" s="181"/>
      <c r="G75" s="192">
        <f t="shared" si="0"/>
        <v>0</v>
      </c>
      <c r="H75" s="198"/>
      <c r="I75" s="181"/>
      <c r="J75" s="198"/>
      <c r="K75" s="190">
        <f t="shared" si="1"/>
        <v>0</v>
      </c>
      <c r="L75" s="68"/>
    </row>
    <row r="76" spans="1:12" ht="15">
      <c r="A76" s="514"/>
      <c r="B76" s="515"/>
      <c r="C76" s="516"/>
      <c r="D76" s="197"/>
      <c r="E76" s="181"/>
      <c r="F76" s="181"/>
      <c r="G76" s="192">
        <f t="shared" si="0"/>
        <v>0</v>
      </c>
      <c r="H76" s="198"/>
      <c r="I76" s="181"/>
      <c r="J76" s="198"/>
      <c r="K76" s="190">
        <f t="shared" si="1"/>
        <v>0</v>
      </c>
      <c r="L76" s="68"/>
    </row>
    <row r="77" spans="1:12" ht="15">
      <c r="A77" s="514"/>
      <c r="B77" s="515"/>
      <c r="C77" s="516"/>
      <c r="D77" s="197"/>
      <c r="E77" s="181"/>
      <c r="F77" s="181"/>
      <c r="G77" s="192">
        <f t="shared" si="0"/>
        <v>0</v>
      </c>
      <c r="H77" s="198"/>
      <c r="I77" s="181"/>
      <c r="J77" s="198"/>
      <c r="K77" s="190">
        <f t="shared" si="1"/>
        <v>0</v>
      </c>
      <c r="L77" s="68"/>
    </row>
    <row r="78" spans="1:12" ht="15">
      <c r="A78" s="514"/>
      <c r="B78" s="515"/>
      <c r="C78" s="516"/>
      <c r="D78" s="197"/>
      <c r="E78" s="181"/>
      <c r="F78" s="181"/>
      <c r="G78" s="192">
        <f t="shared" si="0"/>
        <v>0</v>
      </c>
      <c r="H78" s="198"/>
      <c r="I78" s="181"/>
      <c r="J78" s="198"/>
      <c r="K78" s="190">
        <f t="shared" si="1"/>
        <v>0</v>
      </c>
      <c r="L78" s="68"/>
    </row>
    <row r="79" spans="1:12" ht="15">
      <c r="A79" s="514"/>
      <c r="B79" s="515"/>
      <c r="C79" s="516"/>
      <c r="D79" s="197"/>
      <c r="E79" s="181"/>
      <c r="F79" s="181"/>
      <c r="G79" s="192">
        <f t="shared" si="0"/>
        <v>0</v>
      </c>
      <c r="H79" s="198"/>
      <c r="I79" s="181"/>
      <c r="J79" s="198"/>
      <c r="K79" s="190">
        <f t="shared" si="1"/>
        <v>0</v>
      </c>
      <c r="L79" s="68"/>
    </row>
    <row r="80" spans="1:12" ht="15">
      <c r="A80" s="514"/>
      <c r="B80" s="515"/>
      <c r="C80" s="516"/>
      <c r="D80" s="197"/>
      <c r="E80" s="181"/>
      <c r="F80" s="181"/>
      <c r="G80" s="192">
        <f t="shared" si="0"/>
        <v>0</v>
      </c>
      <c r="H80" s="198"/>
      <c r="I80" s="181"/>
      <c r="J80" s="198"/>
      <c r="K80" s="190">
        <f t="shared" si="1"/>
        <v>0</v>
      </c>
      <c r="L80" s="68"/>
    </row>
    <row r="81" spans="1:12" ht="15">
      <c r="A81" s="514"/>
      <c r="B81" s="515"/>
      <c r="C81" s="516"/>
      <c r="D81" s="197"/>
      <c r="E81" s="181"/>
      <c r="F81" s="181"/>
      <c r="G81" s="192">
        <f t="shared" si="0"/>
        <v>0</v>
      </c>
      <c r="H81" s="198"/>
      <c r="I81" s="181"/>
      <c r="J81" s="198"/>
      <c r="K81" s="190">
        <f t="shared" si="1"/>
        <v>0</v>
      </c>
      <c r="L81" s="68"/>
    </row>
    <row r="82" spans="1:12" ht="15.75" thickBot="1">
      <c r="A82" s="517"/>
      <c r="B82" s="518"/>
      <c r="C82" s="519"/>
      <c r="D82" s="199"/>
      <c r="E82" s="184"/>
      <c r="F82" s="184"/>
      <c r="G82" s="196">
        <f t="shared" si="0"/>
        <v>0</v>
      </c>
      <c r="H82" s="200"/>
      <c r="I82" s="184"/>
      <c r="J82" s="200"/>
      <c r="K82" s="194">
        <f t="shared" si="1"/>
        <v>0</v>
      </c>
      <c r="L82" s="68"/>
    </row>
    <row r="83" spans="1:12" ht="15">
      <c r="A83" s="520"/>
      <c r="B83" s="521"/>
      <c r="C83" s="522"/>
      <c r="D83" s="197"/>
      <c r="E83" s="181"/>
      <c r="F83" s="181"/>
      <c r="G83" s="192">
        <f t="shared" si="0"/>
        <v>0</v>
      </c>
      <c r="H83" s="198"/>
      <c r="I83" s="181"/>
      <c r="J83" s="198"/>
      <c r="K83" s="190">
        <f t="shared" si="1"/>
        <v>0</v>
      </c>
      <c r="L83" s="68"/>
    </row>
    <row r="84" spans="1:12" ht="15">
      <c r="A84" s="514"/>
      <c r="B84" s="515"/>
      <c r="C84" s="516"/>
      <c r="D84" s="197"/>
      <c r="E84" s="181"/>
      <c r="F84" s="181"/>
      <c r="G84" s="192">
        <f t="shared" si="0"/>
        <v>0</v>
      </c>
      <c r="H84" s="198"/>
      <c r="I84" s="181"/>
      <c r="J84" s="198"/>
      <c r="K84" s="190">
        <f t="shared" si="1"/>
        <v>0</v>
      </c>
      <c r="L84" s="68"/>
    </row>
    <row r="85" spans="1:12" ht="15">
      <c r="A85" s="514"/>
      <c r="B85" s="515"/>
      <c r="C85" s="516"/>
      <c r="D85" s="197"/>
      <c r="E85" s="181"/>
      <c r="F85" s="181"/>
      <c r="G85" s="192">
        <f t="shared" si="0"/>
        <v>0</v>
      </c>
      <c r="H85" s="198"/>
      <c r="I85" s="181"/>
      <c r="J85" s="198"/>
      <c r="K85" s="190">
        <f t="shared" si="1"/>
        <v>0</v>
      </c>
      <c r="L85" s="68"/>
    </row>
    <row r="86" spans="1:12" ht="15">
      <c r="A86" s="514"/>
      <c r="B86" s="515"/>
      <c r="C86" s="516"/>
      <c r="D86" s="197"/>
      <c r="E86" s="181"/>
      <c r="F86" s="181"/>
      <c r="G86" s="192">
        <f t="shared" si="0"/>
        <v>0</v>
      </c>
      <c r="H86" s="198"/>
      <c r="I86" s="181"/>
      <c r="J86" s="198"/>
      <c r="K86" s="190">
        <f t="shared" si="1"/>
        <v>0</v>
      </c>
      <c r="L86" s="68"/>
    </row>
    <row r="87" spans="1:12" ht="15">
      <c r="A87" s="514"/>
      <c r="B87" s="515"/>
      <c r="C87" s="516"/>
      <c r="D87" s="197"/>
      <c r="E87" s="181"/>
      <c r="F87" s="181"/>
      <c r="G87" s="192">
        <f t="shared" si="0"/>
        <v>0</v>
      </c>
      <c r="H87" s="198"/>
      <c r="I87" s="181"/>
      <c r="J87" s="198"/>
      <c r="K87" s="190">
        <f t="shared" si="1"/>
        <v>0</v>
      </c>
      <c r="L87" s="68"/>
    </row>
    <row r="88" spans="1:12" ht="15">
      <c r="A88" s="514"/>
      <c r="B88" s="515"/>
      <c r="C88" s="516"/>
      <c r="D88" s="197"/>
      <c r="E88" s="181"/>
      <c r="F88" s="181"/>
      <c r="G88" s="192">
        <f t="shared" si="0"/>
        <v>0</v>
      </c>
      <c r="H88" s="198"/>
      <c r="I88" s="181"/>
      <c r="J88" s="198"/>
      <c r="K88" s="190">
        <f t="shared" si="1"/>
        <v>0</v>
      </c>
      <c r="L88" s="68"/>
    </row>
    <row r="89" spans="1:12" ht="15">
      <c r="A89" s="514"/>
      <c r="B89" s="515"/>
      <c r="C89" s="516"/>
      <c r="D89" s="197"/>
      <c r="E89" s="181"/>
      <c r="F89" s="181"/>
      <c r="G89" s="192">
        <f t="shared" si="0"/>
        <v>0</v>
      </c>
      <c r="H89" s="198"/>
      <c r="I89" s="181"/>
      <c r="J89" s="198"/>
      <c r="K89" s="190">
        <f t="shared" si="1"/>
        <v>0</v>
      </c>
      <c r="L89" s="68"/>
    </row>
    <row r="90" spans="1:12" ht="15">
      <c r="A90" s="514"/>
      <c r="B90" s="515"/>
      <c r="C90" s="516"/>
      <c r="D90" s="197"/>
      <c r="E90" s="181"/>
      <c r="F90" s="181"/>
      <c r="G90" s="192">
        <f t="shared" si="0"/>
        <v>0</v>
      </c>
      <c r="H90" s="198"/>
      <c r="I90" s="181"/>
      <c r="J90" s="198"/>
      <c r="K90" s="190">
        <f t="shared" si="1"/>
        <v>0</v>
      </c>
      <c r="L90" s="68"/>
    </row>
    <row r="91" spans="1:12" ht="15">
      <c r="A91" s="514"/>
      <c r="B91" s="515"/>
      <c r="C91" s="516"/>
      <c r="D91" s="197"/>
      <c r="E91" s="181"/>
      <c r="F91" s="181"/>
      <c r="G91" s="192">
        <f aca="true" t="shared" si="2" ref="G91:G140">SUM(F91)-SUM(E91)</f>
        <v>0</v>
      </c>
      <c r="H91" s="198"/>
      <c r="I91" s="181"/>
      <c r="J91" s="198"/>
      <c r="K91" s="190">
        <f aca="true" t="shared" si="3" ref="K91:K140">SUM(D91)-SUM(G91,H91,I91,J91)</f>
        <v>0</v>
      </c>
      <c r="L91" s="68"/>
    </row>
    <row r="92" spans="1:12" ht="15">
      <c r="A92" s="514"/>
      <c r="B92" s="515"/>
      <c r="C92" s="516"/>
      <c r="D92" s="197"/>
      <c r="E92" s="181"/>
      <c r="F92" s="181"/>
      <c r="G92" s="192">
        <f t="shared" si="2"/>
        <v>0</v>
      </c>
      <c r="H92" s="198"/>
      <c r="I92" s="181"/>
      <c r="J92" s="198"/>
      <c r="K92" s="190">
        <f t="shared" si="3"/>
        <v>0</v>
      </c>
      <c r="L92" s="68"/>
    </row>
    <row r="93" spans="1:12" ht="15">
      <c r="A93" s="514"/>
      <c r="B93" s="515"/>
      <c r="C93" s="516"/>
      <c r="D93" s="197"/>
      <c r="E93" s="181"/>
      <c r="F93" s="181"/>
      <c r="G93" s="192">
        <f t="shared" si="2"/>
        <v>0</v>
      </c>
      <c r="H93" s="198"/>
      <c r="I93" s="181"/>
      <c r="J93" s="198"/>
      <c r="K93" s="190">
        <f t="shared" si="3"/>
        <v>0</v>
      </c>
      <c r="L93" s="68"/>
    </row>
    <row r="94" spans="1:12" ht="15">
      <c r="A94" s="514"/>
      <c r="B94" s="515"/>
      <c r="C94" s="516"/>
      <c r="D94" s="197"/>
      <c r="E94" s="181"/>
      <c r="F94" s="181"/>
      <c r="G94" s="192">
        <f t="shared" si="2"/>
        <v>0</v>
      </c>
      <c r="H94" s="198"/>
      <c r="I94" s="181"/>
      <c r="J94" s="198"/>
      <c r="K94" s="190">
        <f t="shared" si="3"/>
        <v>0</v>
      </c>
      <c r="L94" s="68"/>
    </row>
    <row r="95" spans="1:12" ht="15">
      <c r="A95" s="514"/>
      <c r="B95" s="515"/>
      <c r="C95" s="516"/>
      <c r="D95" s="197"/>
      <c r="E95" s="181"/>
      <c r="F95" s="181"/>
      <c r="G95" s="192">
        <f t="shared" si="2"/>
        <v>0</v>
      </c>
      <c r="H95" s="198"/>
      <c r="I95" s="181"/>
      <c r="J95" s="198"/>
      <c r="K95" s="190">
        <f t="shared" si="3"/>
        <v>0</v>
      </c>
      <c r="L95" s="68"/>
    </row>
    <row r="96" spans="1:12" ht="15">
      <c r="A96" s="514"/>
      <c r="B96" s="515"/>
      <c r="C96" s="516"/>
      <c r="D96" s="197"/>
      <c r="E96" s="181"/>
      <c r="F96" s="181"/>
      <c r="G96" s="192">
        <f t="shared" si="2"/>
        <v>0</v>
      </c>
      <c r="H96" s="198"/>
      <c r="I96" s="181"/>
      <c r="J96" s="198"/>
      <c r="K96" s="190">
        <f t="shared" si="3"/>
        <v>0</v>
      </c>
      <c r="L96" s="68"/>
    </row>
    <row r="97" spans="1:12" ht="15">
      <c r="A97" s="514"/>
      <c r="B97" s="515"/>
      <c r="C97" s="516"/>
      <c r="D97" s="197"/>
      <c r="E97" s="181"/>
      <c r="F97" s="181"/>
      <c r="G97" s="192">
        <f t="shared" si="2"/>
        <v>0</v>
      </c>
      <c r="H97" s="198"/>
      <c r="I97" s="181"/>
      <c r="J97" s="198"/>
      <c r="K97" s="190">
        <f t="shared" si="3"/>
        <v>0</v>
      </c>
      <c r="L97" s="68"/>
    </row>
    <row r="98" spans="1:12" ht="15">
      <c r="A98" s="514"/>
      <c r="B98" s="515"/>
      <c r="C98" s="516"/>
      <c r="D98" s="197"/>
      <c r="E98" s="181"/>
      <c r="F98" s="181"/>
      <c r="G98" s="192">
        <f t="shared" si="2"/>
        <v>0</v>
      </c>
      <c r="H98" s="198"/>
      <c r="I98" s="181"/>
      <c r="J98" s="198"/>
      <c r="K98" s="190">
        <f t="shared" si="3"/>
        <v>0</v>
      </c>
      <c r="L98" s="68"/>
    </row>
    <row r="99" spans="1:12" ht="15">
      <c r="A99" s="514"/>
      <c r="B99" s="515"/>
      <c r="C99" s="516"/>
      <c r="D99" s="197"/>
      <c r="E99" s="181"/>
      <c r="F99" s="181"/>
      <c r="G99" s="192">
        <f t="shared" si="2"/>
        <v>0</v>
      </c>
      <c r="H99" s="198"/>
      <c r="I99" s="181"/>
      <c r="J99" s="198"/>
      <c r="K99" s="190">
        <f t="shared" si="3"/>
        <v>0</v>
      </c>
      <c r="L99" s="68"/>
    </row>
    <row r="100" spans="1:12" ht="15">
      <c r="A100" s="514"/>
      <c r="B100" s="515"/>
      <c r="C100" s="516"/>
      <c r="D100" s="197"/>
      <c r="E100" s="181"/>
      <c r="F100" s="181"/>
      <c r="G100" s="192">
        <f t="shared" si="2"/>
        <v>0</v>
      </c>
      <c r="H100" s="198"/>
      <c r="I100" s="181"/>
      <c r="J100" s="198"/>
      <c r="K100" s="190">
        <f t="shared" si="3"/>
        <v>0</v>
      </c>
      <c r="L100" s="68"/>
    </row>
    <row r="101" spans="1:12" ht="15">
      <c r="A101" s="514"/>
      <c r="B101" s="515"/>
      <c r="C101" s="516"/>
      <c r="D101" s="197"/>
      <c r="E101" s="181"/>
      <c r="F101" s="181"/>
      <c r="G101" s="192">
        <f t="shared" si="2"/>
        <v>0</v>
      </c>
      <c r="H101" s="198"/>
      <c r="I101" s="181"/>
      <c r="J101" s="198"/>
      <c r="K101" s="190">
        <f t="shared" si="3"/>
        <v>0</v>
      </c>
      <c r="L101" s="68"/>
    </row>
    <row r="102" spans="1:12" ht="15">
      <c r="A102" s="514"/>
      <c r="B102" s="515"/>
      <c r="C102" s="516"/>
      <c r="D102" s="197"/>
      <c r="E102" s="181"/>
      <c r="F102" s="181"/>
      <c r="G102" s="192">
        <f t="shared" si="2"/>
        <v>0</v>
      </c>
      <c r="H102" s="198"/>
      <c r="I102" s="181"/>
      <c r="J102" s="198"/>
      <c r="K102" s="190">
        <f t="shared" si="3"/>
        <v>0</v>
      </c>
      <c r="L102" s="68"/>
    </row>
    <row r="103" spans="1:12" ht="15">
      <c r="A103" s="514"/>
      <c r="B103" s="515"/>
      <c r="C103" s="516"/>
      <c r="D103" s="197"/>
      <c r="E103" s="181"/>
      <c r="F103" s="181"/>
      <c r="G103" s="192">
        <f t="shared" si="2"/>
        <v>0</v>
      </c>
      <c r="H103" s="198"/>
      <c r="I103" s="181"/>
      <c r="J103" s="198"/>
      <c r="K103" s="190">
        <f t="shared" si="3"/>
        <v>0</v>
      </c>
      <c r="L103" s="68"/>
    </row>
    <row r="104" spans="1:12" ht="15">
      <c r="A104" s="514"/>
      <c r="B104" s="515"/>
      <c r="C104" s="516"/>
      <c r="D104" s="197"/>
      <c r="E104" s="181"/>
      <c r="F104" s="181"/>
      <c r="G104" s="192">
        <f t="shared" si="2"/>
        <v>0</v>
      </c>
      <c r="H104" s="198"/>
      <c r="I104" s="181"/>
      <c r="J104" s="198"/>
      <c r="K104" s="190">
        <f t="shared" si="3"/>
        <v>0</v>
      </c>
      <c r="L104" s="68"/>
    </row>
    <row r="105" spans="1:12" ht="15">
      <c r="A105" s="514"/>
      <c r="B105" s="515"/>
      <c r="C105" s="516"/>
      <c r="D105" s="197"/>
      <c r="E105" s="181"/>
      <c r="F105" s="181"/>
      <c r="G105" s="192">
        <f t="shared" si="2"/>
        <v>0</v>
      </c>
      <c r="H105" s="198"/>
      <c r="I105" s="181"/>
      <c r="J105" s="198"/>
      <c r="K105" s="190">
        <f t="shared" si="3"/>
        <v>0</v>
      </c>
      <c r="L105" s="68"/>
    </row>
    <row r="106" spans="1:12" ht="15">
      <c r="A106" s="514"/>
      <c r="B106" s="515"/>
      <c r="C106" s="516"/>
      <c r="D106" s="197"/>
      <c r="E106" s="181"/>
      <c r="F106" s="181"/>
      <c r="G106" s="192">
        <f t="shared" si="2"/>
        <v>0</v>
      </c>
      <c r="H106" s="198"/>
      <c r="I106" s="181"/>
      <c r="J106" s="198"/>
      <c r="K106" s="190">
        <f t="shared" si="3"/>
        <v>0</v>
      </c>
      <c r="L106" s="68"/>
    </row>
    <row r="107" spans="1:12" ht="15">
      <c r="A107" s="514"/>
      <c r="B107" s="515"/>
      <c r="C107" s="516"/>
      <c r="D107" s="197"/>
      <c r="E107" s="181"/>
      <c r="F107" s="181"/>
      <c r="G107" s="192">
        <f t="shared" si="2"/>
        <v>0</v>
      </c>
      <c r="H107" s="198"/>
      <c r="I107" s="181"/>
      <c r="J107" s="198"/>
      <c r="K107" s="190">
        <f t="shared" si="3"/>
        <v>0</v>
      </c>
      <c r="L107" s="68"/>
    </row>
    <row r="108" spans="1:12" ht="15">
      <c r="A108" s="514"/>
      <c r="B108" s="515"/>
      <c r="C108" s="516"/>
      <c r="D108" s="197"/>
      <c r="E108" s="181"/>
      <c r="F108" s="181"/>
      <c r="G108" s="192">
        <f t="shared" si="2"/>
        <v>0</v>
      </c>
      <c r="H108" s="198"/>
      <c r="I108" s="181"/>
      <c r="J108" s="198"/>
      <c r="K108" s="190">
        <f t="shared" si="3"/>
        <v>0</v>
      </c>
      <c r="L108" s="68"/>
    </row>
    <row r="109" spans="1:12" ht="15">
      <c r="A109" s="514"/>
      <c r="B109" s="515"/>
      <c r="C109" s="516"/>
      <c r="D109" s="197"/>
      <c r="E109" s="181"/>
      <c r="F109" s="181"/>
      <c r="G109" s="192">
        <f t="shared" si="2"/>
        <v>0</v>
      </c>
      <c r="H109" s="198"/>
      <c r="I109" s="181"/>
      <c r="J109" s="198"/>
      <c r="K109" s="190">
        <f t="shared" si="3"/>
        <v>0</v>
      </c>
      <c r="L109" s="68"/>
    </row>
    <row r="110" spans="1:12" ht="15">
      <c r="A110" s="514"/>
      <c r="B110" s="515"/>
      <c r="C110" s="516"/>
      <c r="D110" s="197"/>
      <c r="E110" s="181"/>
      <c r="F110" s="181"/>
      <c r="G110" s="192">
        <f t="shared" si="2"/>
        <v>0</v>
      </c>
      <c r="H110" s="198"/>
      <c r="I110" s="181"/>
      <c r="J110" s="198"/>
      <c r="K110" s="190">
        <f t="shared" si="3"/>
        <v>0</v>
      </c>
      <c r="L110" s="68"/>
    </row>
    <row r="111" spans="1:12" ht="15.75" thickBot="1">
      <c r="A111" s="517"/>
      <c r="B111" s="518"/>
      <c r="C111" s="519"/>
      <c r="D111" s="199"/>
      <c r="E111" s="184"/>
      <c r="F111" s="184"/>
      <c r="G111" s="196">
        <f t="shared" si="2"/>
        <v>0</v>
      </c>
      <c r="H111" s="200"/>
      <c r="I111" s="184"/>
      <c r="J111" s="200"/>
      <c r="K111" s="194">
        <f t="shared" si="3"/>
        <v>0</v>
      </c>
      <c r="L111" s="68"/>
    </row>
    <row r="112" spans="1:12" ht="15">
      <c r="A112" s="520"/>
      <c r="B112" s="521"/>
      <c r="C112" s="522"/>
      <c r="D112" s="197"/>
      <c r="E112" s="181"/>
      <c r="F112" s="181"/>
      <c r="G112" s="192">
        <f t="shared" si="2"/>
        <v>0</v>
      </c>
      <c r="H112" s="198"/>
      <c r="I112" s="181"/>
      <c r="J112" s="198"/>
      <c r="K112" s="190">
        <f t="shared" si="3"/>
        <v>0</v>
      </c>
      <c r="L112" s="68"/>
    </row>
    <row r="113" spans="1:12" ht="15">
      <c r="A113" s="514"/>
      <c r="B113" s="515"/>
      <c r="C113" s="516"/>
      <c r="D113" s="197"/>
      <c r="E113" s="181"/>
      <c r="F113" s="181"/>
      <c r="G113" s="192">
        <f t="shared" si="2"/>
        <v>0</v>
      </c>
      <c r="H113" s="198"/>
      <c r="I113" s="181"/>
      <c r="J113" s="198"/>
      <c r="K113" s="190">
        <f t="shared" si="3"/>
        <v>0</v>
      </c>
      <c r="L113" s="68"/>
    </row>
    <row r="114" spans="1:12" ht="15">
      <c r="A114" s="514"/>
      <c r="B114" s="515"/>
      <c r="C114" s="516"/>
      <c r="D114" s="197"/>
      <c r="E114" s="181"/>
      <c r="F114" s="181"/>
      <c r="G114" s="192">
        <f t="shared" si="2"/>
        <v>0</v>
      </c>
      <c r="H114" s="198"/>
      <c r="I114" s="181"/>
      <c r="J114" s="198"/>
      <c r="K114" s="190">
        <f t="shared" si="3"/>
        <v>0</v>
      </c>
      <c r="L114" s="68"/>
    </row>
    <row r="115" spans="1:12" ht="15">
      <c r="A115" s="514"/>
      <c r="B115" s="515"/>
      <c r="C115" s="516"/>
      <c r="D115" s="197"/>
      <c r="E115" s="181"/>
      <c r="F115" s="181"/>
      <c r="G115" s="192">
        <f t="shared" si="2"/>
        <v>0</v>
      </c>
      <c r="H115" s="198"/>
      <c r="I115" s="181"/>
      <c r="J115" s="198"/>
      <c r="K115" s="190">
        <f t="shared" si="3"/>
        <v>0</v>
      </c>
      <c r="L115" s="68"/>
    </row>
    <row r="116" spans="1:12" ht="15">
      <c r="A116" s="514"/>
      <c r="B116" s="515"/>
      <c r="C116" s="516"/>
      <c r="D116" s="197"/>
      <c r="E116" s="181"/>
      <c r="F116" s="181"/>
      <c r="G116" s="192">
        <f t="shared" si="2"/>
        <v>0</v>
      </c>
      <c r="H116" s="198"/>
      <c r="I116" s="181"/>
      <c r="J116" s="198"/>
      <c r="K116" s="190">
        <f t="shared" si="3"/>
        <v>0</v>
      </c>
      <c r="L116" s="68"/>
    </row>
    <row r="117" spans="1:12" ht="15">
      <c r="A117" s="514"/>
      <c r="B117" s="515"/>
      <c r="C117" s="516"/>
      <c r="D117" s="197"/>
      <c r="E117" s="181"/>
      <c r="F117" s="181"/>
      <c r="G117" s="192">
        <f t="shared" si="2"/>
        <v>0</v>
      </c>
      <c r="H117" s="198"/>
      <c r="I117" s="181"/>
      <c r="J117" s="198"/>
      <c r="K117" s="190">
        <f t="shared" si="3"/>
        <v>0</v>
      </c>
      <c r="L117" s="68"/>
    </row>
    <row r="118" spans="1:12" ht="15">
      <c r="A118" s="514"/>
      <c r="B118" s="515"/>
      <c r="C118" s="516"/>
      <c r="D118" s="197"/>
      <c r="E118" s="181"/>
      <c r="F118" s="181"/>
      <c r="G118" s="192">
        <f t="shared" si="2"/>
        <v>0</v>
      </c>
      <c r="H118" s="198"/>
      <c r="I118" s="181"/>
      <c r="J118" s="198"/>
      <c r="K118" s="190">
        <f t="shared" si="3"/>
        <v>0</v>
      </c>
      <c r="L118" s="68"/>
    </row>
    <row r="119" spans="1:12" ht="15">
      <c r="A119" s="570"/>
      <c r="B119" s="571"/>
      <c r="C119" s="572"/>
      <c r="D119" s="197"/>
      <c r="E119" s="181"/>
      <c r="F119" s="181"/>
      <c r="G119" s="192">
        <f t="shared" si="2"/>
        <v>0</v>
      </c>
      <c r="H119" s="198"/>
      <c r="I119" s="181"/>
      <c r="J119" s="198"/>
      <c r="K119" s="190">
        <f t="shared" si="3"/>
        <v>0</v>
      </c>
      <c r="L119" s="68"/>
    </row>
    <row r="120" spans="1:12" ht="15">
      <c r="A120" s="570"/>
      <c r="B120" s="571"/>
      <c r="C120" s="572"/>
      <c r="D120" s="197"/>
      <c r="E120" s="181"/>
      <c r="F120" s="181"/>
      <c r="G120" s="192">
        <f t="shared" si="2"/>
        <v>0</v>
      </c>
      <c r="H120" s="198"/>
      <c r="I120" s="181"/>
      <c r="J120" s="198"/>
      <c r="K120" s="190">
        <f t="shared" si="3"/>
        <v>0</v>
      </c>
      <c r="L120" s="68"/>
    </row>
    <row r="121" spans="1:12" ht="15">
      <c r="A121" s="570"/>
      <c r="B121" s="571"/>
      <c r="C121" s="572"/>
      <c r="D121" s="197"/>
      <c r="E121" s="181"/>
      <c r="F121" s="181"/>
      <c r="G121" s="192">
        <f t="shared" si="2"/>
        <v>0</v>
      </c>
      <c r="H121" s="198"/>
      <c r="I121" s="181"/>
      <c r="J121" s="198"/>
      <c r="K121" s="190">
        <f t="shared" si="3"/>
        <v>0</v>
      </c>
      <c r="L121" s="68"/>
    </row>
    <row r="122" spans="1:12" ht="15">
      <c r="A122" s="570"/>
      <c r="B122" s="571"/>
      <c r="C122" s="572"/>
      <c r="D122" s="197"/>
      <c r="E122" s="181"/>
      <c r="F122" s="181"/>
      <c r="G122" s="192">
        <f t="shared" si="2"/>
        <v>0</v>
      </c>
      <c r="H122" s="198"/>
      <c r="I122" s="181"/>
      <c r="J122" s="198"/>
      <c r="K122" s="190">
        <f t="shared" si="3"/>
        <v>0</v>
      </c>
      <c r="L122" s="68"/>
    </row>
    <row r="123" spans="1:12" ht="15">
      <c r="A123" s="570"/>
      <c r="B123" s="571"/>
      <c r="C123" s="572"/>
      <c r="D123" s="197"/>
      <c r="E123" s="181"/>
      <c r="F123" s="181"/>
      <c r="G123" s="192">
        <f t="shared" si="2"/>
        <v>0</v>
      </c>
      <c r="H123" s="198"/>
      <c r="I123" s="181"/>
      <c r="J123" s="198"/>
      <c r="K123" s="190">
        <f t="shared" si="3"/>
        <v>0</v>
      </c>
      <c r="L123" s="68"/>
    </row>
    <row r="124" spans="1:12" ht="15">
      <c r="A124" s="570"/>
      <c r="B124" s="571"/>
      <c r="C124" s="572"/>
      <c r="D124" s="197"/>
      <c r="E124" s="181"/>
      <c r="F124" s="181"/>
      <c r="G124" s="192">
        <f t="shared" si="2"/>
        <v>0</v>
      </c>
      <c r="H124" s="198"/>
      <c r="I124" s="181"/>
      <c r="J124" s="198"/>
      <c r="K124" s="190">
        <f t="shared" si="3"/>
        <v>0</v>
      </c>
      <c r="L124" s="68"/>
    </row>
    <row r="125" spans="1:12" ht="15">
      <c r="A125" s="570"/>
      <c r="B125" s="571"/>
      <c r="C125" s="572"/>
      <c r="D125" s="197"/>
      <c r="E125" s="181"/>
      <c r="F125" s="181"/>
      <c r="G125" s="192">
        <f t="shared" si="2"/>
        <v>0</v>
      </c>
      <c r="H125" s="198"/>
      <c r="I125" s="181"/>
      <c r="J125" s="198"/>
      <c r="K125" s="190">
        <f t="shared" si="3"/>
        <v>0</v>
      </c>
      <c r="L125" s="68"/>
    </row>
    <row r="126" spans="1:12" ht="15">
      <c r="A126" s="570"/>
      <c r="B126" s="571"/>
      <c r="C126" s="572"/>
      <c r="D126" s="197"/>
      <c r="E126" s="181"/>
      <c r="F126" s="181"/>
      <c r="G126" s="192">
        <f t="shared" si="2"/>
        <v>0</v>
      </c>
      <c r="H126" s="198"/>
      <c r="I126" s="181"/>
      <c r="J126" s="198"/>
      <c r="K126" s="190">
        <f t="shared" si="3"/>
        <v>0</v>
      </c>
      <c r="L126" s="68"/>
    </row>
    <row r="127" spans="1:12" ht="15">
      <c r="A127" s="570"/>
      <c r="B127" s="571"/>
      <c r="C127" s="572"/>
      <c r="D127" s="197"/>
      <c r="E127" s="181"/>
      <c r="F127" s="181"/>
      <c r="G127" s="192">
        <f t="shared" si="2"/>
        <v>0</v>
      </c>
      <c r="H127" s="198"/>
      <c r="I127" s="181"/>
      <c r="J127" s="198"/>
      <c r="K127" s="190">
        <f t="shared" si="3"/>
        <v>0</v>
      </c>
      <c r="L127" s="68"/>
    </row>
    <row r="128" spans="1:12" ht="15">
      <c r="A128" s="570"/>
      <c r="B128" s="571"/>
      <c r="C128" s="572"/>
      <c r="D128" s="197"/>
      <c r="E128" s="181"/>
      <c r="F128" s="181"/>
      <c r="G128" s="192">
        <f t="shared" si="2"/>
        <v>0</v>
      </c>
      <c r="H128" s="198"/>
      <c r="I128" s="181"/>
      <c r="J128" s="198"/>
      <c r="K128" s="190">
        <f t="shared" si="3"/>
        <v>0</v>
      </c>
      <c r="L128" s="68"/>
    </row>
    <row r="129" spans="1:12" ht="15">
      <c r="A129" s="570"/>
      <c r="B129" s="571"/>
      <c r="C129" s="572"/>
      <c r="D129" s="197"/>
      <c r="E129" s="181"/>
      <c r="F129" s="181"/>
      <c r="G129" s="192">
        <f t="shared" si="2"/>
        <v>0</v>
      </c>
      <c r="H129" s="198"/>
      <c r="I129" s="181"/>
      <c r="J129" s="198"/>
      <c r="K129" s="190">
        <f t="shared" si="3"/>
        <v>0</v>
      </c>
      <c r="L129" s="68"/>
    </row>
    <row r="130" spans="1:12" ht="15">
      <c r="A130" s="570"/>
      <c r="B130" s="571"/>
      <c r="C130" s="572"/>
      <c r="D130" s="197"/>
      <c r="E130" s="181"/>
      <c r="F130" s="181"/>
      <c r="G130" s="192">
        <f t="shared" si="2"/>
        <v>0</v>
      </c>
      <c r="H130" s="198"/>
      <c r="I130" s="181"/>
      <c r="J130" s="198"/>
      <c r="K130" s="190">
        <f t="shared" si="3"/>
        <v>0</v>
      </c>
      <c r="L130" s="68"/>
    </row>
    <row r="131" spans="1:12" ht="15">
      <c r="A131" s="570"/>
      <c r="B131" s="571"/>
      <c r="C131" s="572"/>
      <c r="D131" s="197"/>
      <c r="E131" s="181"/>
      <c r="F131" s="181"/>
      <c r="G131" s="192">
        <f t="shared" si="2"/>
        <v>0</v>
      </c>
      <c r="H131" s="198"/>
      <c r="I131" s="181"/>
      <c r="J131" s="198"/>
      <c r="K131" s="190">
        <f t="shared" si="3"/>
        <v>0</v>
      </c>
      <c r="L131" s="68"/>
    </row>
    <row r="132" spans="1:12" ht="15">
      <c r="A132" s="570"/>
      <c r="B132" s="571"/>
      <c r="C132" s="572"/>
      <c r="D132" s="197"/>
      <c r="E132" s="181"/>
      <c r="F132" s="181"/>
      <c r="G132" s="192">
        <f t="shared" si="2"/>
        <v>0</v>
      </c>
      <c r="H132" s="198"/>
      <c r="I132" s="181"/>
      <c r="J132" s="198"/>
      <c r="K132" s="190">
        <f t="shared" si="3"/>
        <v>0</v>
      </c>
      <c r="L132" s="68"/>
    </row>
    <row r="133" spans="1:12" ht="15">
      <c r="A133" s="570"/>
      <c r="B133" s="571"/>
      <c r="C133" s="572"/>
      <c r="D133" s="197"/>
      <c r="E133" s="181"/>
      <c r="F133" s="181"/>
      <c r="G133" s="192">
        <f t="shared" si="2"/>
        <v>0</v>
      </c>
      <c r="H133" s="198"/>
      <c r="I133" s="181"/>
      <c r="J133" s="198"/>
      <c r="K133" s="190">
        <f t="shared" si="3"/>
        <v>0</v>
      </c>
      <c r="L133" s="68"/>
    </row>
    <row r="134" spans="1:12" ht="15">
      <c r="A134" s="570"/>
      <c r="B134" s="571"/>
      <c r="C134" s="572"/>
      <c r="D134" s="197"/>
      <c r="E134" s="181"/>
      <c r="F134" s="181"/>
      <c r="G134" s="192">
        <f t="shared" si="2"/>
        <v>0</v>
      </c>
      <c r="H134" s="198"/>
      <c r="I134" s="181"/>
      <c r="J134" s="198"/>
      <c r="K134" s="190">
        <f t="shared" si="3"/>
        <v>0</v>
      </c>
      <c r="L134" s="68"/>
    </row>
    <row r="135" spans="1:12" ht="15">
      <c r="A135" s="570"/>
      <c r="B135" s="571"/>
      <c r="C135" s="572"/>
      <c r="D135" s="197"/>
      <c r="E135" s="181"/>
      <c r="F135" s="181"/>
      <c r="G135" s="192">
        <f t="shared" si="2"/>
        <v>0</v>
      </c>
      <c r="H135" s="198"/>
      <c r="I135" s="181"/>
      <c r="J135" s="198"/>
      <c r="K135" s="190">
        <f t="shared" si="3"/>
        <v>0</v>
      </c>
      <c r="L135" s="68"/>
    </row>
    <row r="136" spans="1:12" ht="15">
      <c r="A136" s="570"/>
      <c r="B136" s="571"/>
      <c r="C136" s="572"/>
      <c r="D136" s="197"/>
      <c r="E136" s="181"/>
      <c r="F136" s="181"/>
      <c r="G136" s="192">
        <f t="shared" si="2"/>
        <v>0</v>
      </c>
      <c r="H136" s="198"/>
      <c r="I136" s="181"/>
      <c r="J136" s="198"/>
      <c r="K136" s="190">
        <f t="shared" si="3"/>
        <v>0</v>
      </c>
      <c r="L136" s="68"/>
    </row>
    <row r="137" spans="1:12" ht="15">
      <c r="A137" s="570"/>
      <c r="B137" s="571"/>
      <c r="C137" s="572"/>
      <c r="D137" s="197"/>
      <c r="E137" s="181"/>
      <c r="F137" s="181"/>
      <c r="G137" s="192">
        <f t="shared" si="2"/>
        <v>0</v>
      </c>
      <c r="H137" s="198"/>
      <c r="I137" s="181"/>
      <c r="J137" s="198"/>
      <c r="K137" s="190">
        <f t="shared" si="3"/>
        <v>0</v>
      </c>
      <c r="L137" s="68"/>
    </row>
    <row r="138" spans="1:12" ht="15">
      <c r="A138" s="570"/>
      <c r="B138" s="571"/>
      <c r="C138" s="572"/>
      <c r="D138" s="197"/>
      <c r="E138" s="181"/>
      <c r="F138" s="181"/>
      <c r="G138" s="192">
        <f t="shared" si="2"/>
        <v>0</v>
      </c>
      <c r="H138" s="198"/>
      <c r="I138" s="181"/>
      <c r="J138" s="198"/>
      <c r="K138" s="190">
        <f t="shared" si="3"/>
        <v>0</v>
      </c>
      <c r="L138" s="68"/>
    </row>
    <row r="139" spans="1:12" ht="15">
      <c r="A139" s="570"/>
      <c r="B139" s="571"/>
      <c r="C139" s="572"/>
      <c r="D139" s="197"/>
      <c r="E139" s="181"/>
      <c r="F139" s="181"/>
      <c r="G139" s="192">
        <f t="shared" si="2"/>
        <v>0</v>
      </c>
      <c r="H139" s="198"/>
      <c r="I139" s="181"/>
      <c r="J139" s="198"/>
      <c r="K139" s="190">
        <f t="shared" si="3"/>
        <v>0</v>
      </c>
      <c r="L139" s="68"/>
    </row>
    <row r="140" spans="1:12" ht="15.75" thickBot="1">
      <c r="A140" s="573"/>
      <c r="B140" s="574"/>
      <c r="C140" s="575"/>
      <c r="D140" s="199"/>
      <c r="E140" s="184"/>
      <c r="F140" s="184"/>
      <c r="G140" s="196">
        <f t="shared" si="2"/>
        <v>0</v>
      </c>
      <c r="H140" s="200"/>
      <c r="I140" s="184"/>
      <c r="J140" s="200"/>
      <c r="K140" s="194">
        <f t="shared" si="3"/>
        <v>0</v>
      </c>
      <c r="L140" s="68"/>
    </row>
    <row r="141" spans="2:11" ht="18.75" customHeight="1">
      <c r="B141" s="62"/>
      <c r="C141" s="62"/>
      <c r="D141" s="62"/>
      <c r="E141" s="83"/>
      <c r="F141" s="62"/>
      <c r="G141" s="13"/>
      <c r="H141" s="13"/>
      <c r="I141" s="13"/>
      <c r="J141" s="13"/>
      <c r="K141" s="62"/>
    </row>
    <row r="142" ht="14.25">
      <c r="L142" s="62"/>
    </row>
  </sheetData>
  <sheetProtection password="E355" sheet="1" objects="1" scenarios="1" selectLockedCells="1"/>
  <mergeCells count="154">
    <mergeCell ref="A140:C140"/>
    <mergeCell ref="A136:C136"/>
    <mergeCell ref="A137:C137"/>
    <mergeCell ref="A138:C138"/>
    <mergeCell ref="A139:C139"/>
    <mergeCell ref="A132:C132"/>
    <mergeCell ref="A133:C133"/>
    <mergeCell ref="A134:C134"/>
    <mergeCell ref="A135:C135"/>
    <mergeCell ref="A128:C128"/>
    <mergeCell ref="A129:C129"/>
    <mergeCell ref="A130:C130"/>
    <mergeCell ref="A131:C131"/>
    <mergeCell ref="A124:C124"/>
    <mergeCell ref="A125:C125"/>
    <mergeCell ref="A126:C126"/>
    <mergeCell ref="A127:C127"/>
    <mergeCell ref="I23:I24"/>
    <mergeCell ref="J23:J24"/>
    <mergeCell ref="A119:C119"/>
    <mergeCell ref="A120:C120"/>
    <mergeCell ref="A116:C116"/>
    <mergeCell ref="A117:C117"/>
    <mergeCell ref="A118:C118"/>
    <mergeCell ref="A108:C108"/>
    <mergeCell ref="A109:C109"/>
    <mergeCell ref="A110:C110"/>
    <mergeCell ref="A121:C121"/>
    <mergeCell ref="A122:C122"/>
    <mergeCell ref="A123:C123"/>
    <mergeCell ref="A112:C112"/>
    <mergeCell ref="A113:C113"/>
    <mergeCell ref="A114:C114"/>
    <mergeCell ref="A115:C115"/>
    <mergeCell ref="A111:C111"/>
    <mergeCell ref="A104:C104"/>
    <mergeCell ref="A105:C105"/>
    <mergeCell ref="A106:C106"/>
    <mergeCell ref="A107:C107"/>
    <mergeCell ref="A100:C100"/>
    <mergeCell ref="A101:C101"/>
    <mergeCell ref="A102:C102"/>
    <mergeCell ref="A103:C103"/>
    <mergeCell ref="A96:C96"/>
    <mergeCell ref="A97:C97"/>
    <mergeCell ref="A98:C98"/>
    <mergeCell ref="A99:C99"/>
    <mergeCell ref="A92:C92"/>
    <mergeCell ref="A93:C93"/>
    <mergeCell ref="A94:C94"/>
    <mergeCell ref="A95:C95"/>
    <mergeCell ref="A84:C84"/>
    <mergeCell ref="A85:C85"/>
    <mergeCell ref="A86:C86"/>
    <mergeCell ref="A87:C87"/>
    <mergeCell ref="A80:C80"/>
    <mergeCell ref="A81:C81"/>
    <mergeCell ref="A82:C82"/>
    <mergeCell ref="A83:C83"/>
    <mergeCell ref="A76:C76"/>
    <mergeCell ref="A77:C77"/>
    <mergeCell ref="A78:C78"/>
    <mergeCell ref="A79:C79"/>
    <mergeCell ref="A72:C72"/>
    <mergeCell ref="A73:C73"/>
    <mergeCell ref="A74:C74"/>
    <mergeCell ref="A75:C75"/>
    <mergeCell ref="A68:C68"/>
    <mergeCell ref="A69:C69"/>
    <mergeCell ref="A70:C70"/>
    <mergeCell ref="A71:C71"/>
    <mergeCell ref="A64:C64"/>
    <mergeCell ref="A65:C65"/>
    <mergeCell ref="A66:C66"/>
    <mergeCell ref="A67:C67"/>
    <mergeCell ref="A60:C60"/>
    <mergeCell ref="A61:C61"/>
    <mergeCell ref="A62:C62"/>
    <mergeCell ref="A63:C63"/>
    <mergeCell ref="A51:C51"/>
    <mergeCell ref="F7:G9"/>
    <mergeCell ref="H7:K9"/>
    <mergeCell ref="A1:K1"/>
    <mergeCell ref="A44:C44"/>
    <mergeCell ref="A40:C40"/>
    <mergeCell ref="A41:C41"/>
    <mergeCell ref="A42:C42"/>
    <mergeCell ref="A43:C43"/>
    <mergeCell ref="A36:C36"/>
    <mergeCell ref="A47:C47"/>
    <mergeCell ref="A48:C48"/>
    <mergeCell ref="A49:C49"/>
    <mergeCell ref="A50:C50"/>
    <mergeCell ref="A8:B8"/>
    <mergeCell ref="A9:B9"/>
    <mergeCell ref="A45:C45"/>
    <mergeCell ref="A37:C37"/>
    <mergeCell ref="A26:C26"/>
    <mergeCell ref="A27:C27"/>
    <mergeCell ref="A28:C28"/>
    <mergeCell ref="A29:C29"/>
    <mergeCell ref="A23:C24"/>
    <mergeCell ref="A25:C25"/>
    <mergeCell ref="A4:B4"/>
    <mergeCell ref="A5:B6"/>
    <mergeCell ref="A7:B7"/>
    <mergeCell ref="C5:D6"/>
    <mergeCell ref="C7:D7"/>
    <mergeCell ref="C8:D8"/>
    <mergeCell ref="C9:D9"/>
    <mergeCell ref="C4:D4"/>
    <mergeCell ref="F4:G4"/>
    <mergeCell ref="F5:G5"/>
    <mergeCell ref="H4:K4"/>
    <mergeCell ref="F6:G6"/>
    <mergeCell ref="H6:K6"/>
    <mergeCell ref="D23:D24"/>
    <mergeCell ref="D13:E13"/>
    <mergeCell ref="D14:E14"/>
    <mergeCell ref="D15:E15"/>
    <mergeCell ref="D17:E17"/>
    <mergeCell ref="D18:E18"/>
    <mergeCell ref="D19:E19"/>
    <mergeCell ref="H5:K5"/>
    <mergeCell ref="E23:F23"/>
    <mergeCell ref="E12:G12"/>
    <mergeCell ref="F13:G13"/>
    <mergeCell ref="F14:G14"/>
    <mergeCell ref="F15:G15"/>
    <mergeCell ref="D20:E20"/>
    <mergeCell ref="K23:K24"/>
    <mergeCell ref="G23:G24"/>
    <mergeCell ref="H23:H24"/>
    <mergeCell ref="A30:C30"/>
    <mergeCell ref="A31:C31"/>
    <mergeCell ref="A32:C32"/>
    <mergeCell ref="A33:C33"/>
    <mergeCell ref="A34:C34"/>
    <mergeCell ref="A35:C35"/>
    <mergeCell ref="A90:C90"/>
    <mergeCell ref="A91:C91"/>
    <mergeCell ref="A59:C59"/>
    <mergeCell ref="A38:C38"/>
    <mergeCell ref="A39:C39"/>
    <mergeCell ref="A88:C88"/>
    <mergeCell ref="A89:C89"/>
    <mergeCell ref="A46:C46"/>
    <mergeCell ref="A56:C56"/>
    <mergeCell ref="A57:C57"/>
    <mergeCell ref="A58:C58"/>
    <mergeCell ref="A52:C52"/>
    <mergeCell ref="A53:C53"/>
    <mergeCell ref="A54:C54"/>
    <mergeCell ref="A55:C55"/>
  </mergeCells>
  <printOptions horizontalCentered="1"/>
  <pageMargins left="0.393700787401575" right="0.393700787401575" top="0.393700787401575" bottom="0.393700787401575" header="0.196850393700787" footer="0.196850393700787"/>
  <pageSetup horizontalDpi="600" verticalDpi="600" orientation="landscape" paperSize="9" scale="60" r:id="rId1"/>
  <headerFooter alignWithMargins="0">
    <oddHeader>&amp;R&amp;P de &amp;N</oddHeader>
  </headerFooter>
</worksheet>
</file>

<file path=xl/worksheets/sheet8.xml><?xml version="1.0" encoding="utf-8"?>
<worksheet xmlns="http://schemas.openxmlformats.org/spreadsheetml/2006/main" xmlns:r="http://schemas.openxmlformats.org/officeDocument/2006/relationships">
  <sheetPr codeName="Hoja4"/>
  <dimension ref="A1:J159"/>
  <sheetViews>
    <sheetView showGridLines="0" view="pageBreakPreview" zoomScale="75" zoomScaleNormal="75" zoomScaleSheetLayoutView="75" workbookViewId="0" topLeftCell="A1">
      <selection activeCell="A1" sqref="A1:J1"/>
    </sheetView>
  </sheetViews>
  <sheetFormatPr defaultColWidth="11.421875" defaultRowHeight="12.75"/>
  <cols>
    <col min="1" max="2" width="17.7109375" style="11" customWidth="1"/>
    <col min="3" max="3" width="20.7109375" style="11" customWidth="1"/>
    <col min="4" max="4" width="15.7109375" style="11" customWidth="1"/>
    <col min="5" max="5" width="19.421875" style="11" customWidth="1"/>
    <col min="6" max="6" width="17.7109375" style="11" customWidth="1"/>
    <col min="7" max="7" width="24.7109375" style="11" customWidth="1"/>
    <col min="8" max="9" width="15.7109375" style="11" customWidth="1"/>
    <col min="10" max="10" width="25.28125" style="11" customWidth="1"/>
    <col min="11" max="16384" width="11.421875" style="11" customWidth="1"/>
  </cols>
  <sheetData>
    <row r="1" spans="1:10" ht="15">
      <c r="A1" s="477" t="s">
        <v>341</v>
      </c>
      <c r="B1" s="477"/>
      <c r="C1" s="477"/>
      <c r="D1" s="477"/>
      <c r="E1" s="477"/>
      <c r="F1" s="477"/>
      <c r="G1" s="477"/>
      <c r="H1" s="477"/>
      <c r="I1" s="477"/>
      <c r="J1" s="477"/>
    </row>
    <row r="2" spans="1:10" ht="15">
      <c r="A2" s="60"/>
      <c r="B2" s="60"/>
      <c r="C2" s="60"/>
      <c r="D2" s="60"/>
      <c r="E2" s="60"/>
      <c r="F2" s="60"/>
      <c r="G2" s="60"/>
      <c r="H2" s="60"/>
      <c r="I2" s="60"/>
      <c r="J2" s="60"/>
    </row>
    <row r="3" spans="1:10" ht="15.75" thickBot="1">
      <c r="A3" s="12"/>
      <c r="B3" s="12"/>
      <c r="C3" s="12"/>
      <c r="D3" s="14"/>
      <c r="E3" s="14"/>
      <c r="F3" s="14"/>
      <c r="G3" s="14"/>
      <c r="H3" s="14"/>
      <c r="I3" s="14"/>
      <c r="J3" s="13"/>
    </row>
    <row r="4" spans="1:10" ht="14.25" customHeight="1" thickBot="1">
      <c r="A4" s="475" t="s">
        <v>276</v>
      </c>
      <c r="B4" s="476"/>
      <c r="C4" s="459">
        <f>IF(Carátula!E7="","",Carátula!E7)</f>
      </c>
      <c r="D4" s="489"/>
      <c r="E4" s="460"/>
      <c r="F4" s="14"/>
      <c r="G4" s="461" t="s">
        <v>15</v>
      </c>
      <c r="H4" s="462"/>
      <c r="I4" s="461" t="s">
        <v>16</v>
      </c>
      <c r="J4" s="462"/>
    </row>
    <row r="5" spans="1:10" ht="43.5" customHeight="1" thickBot="1">
      <c r="A5" s="549" t="s">
        <v>19</v>
      </c>
      <c r="B5" s="592"/>
      <c r="C5" s="503">
        <f>IF(Carátula!E9="","",Carátula!E9)</f>
      </c>
      <c r="D5" s="490"/>
      <c r="E5" s="491"/>
      <c r="F5" s="13"/>
      <c r="G5" s="585"/>
      <c r="H5" s="586"/>
      <c r="I5" s="588">
        <f>IF(Carátula!E17="","",Carátula!E17)</f>
      </c>
      <c r="J5" s="589"/>
    </row>
    <row r="6" spans="1:10" ht="15.75" thickBot="1">
      <c r="A6" s="551"/>
      <c r="B6" s="593"/>
      <c r="C6" s="473"/>
      <c r="D6" s="492"/>
      <c r="E6" s="474"/>
      <c r="F6" s="16"/>
      <c r="G6" s="461" t="s">
        <v>17</v>
      </c>
      <c r="H6" s="462"/>
      <c r="I6" s="461" t="s">
        <v>18</v>
      </c>
      <c r="J6" s="462"/>
    </row>
    <row r="7" spans="1:10" ht="15.75" thickBot="1">
      <c r="A7" s="475" t="s">
        <v>55</v>
      </c>
      <c r="B7" s="476"/>
      <c r="C7" s="459">
        <f>IF(Carátula!E10="","",Carátula!E10)</f>
      </c>
      <c r="D7" s="489"/>
      <c r="E7" s="460"/>
      <c r="F7" s="16"/>
      <c r="G7" s="469">
        <f>IF(Carátula!E15="","",Carátula!E15)</f>
      </c>
      <c r="H7" s="470"/>
      <c r="I7" s="469">
        <f>IF(Carátula!E16="","",Carátula!E16)</f>
      </c>
      <c r="J7" s="470"/>
    </row>
    <row r="8" spans="1:10" ht="15.75" thickBot="1">
      <c r="A8" s="590" t="s">
        <v>3</v>
      </c>
      <c r="B8" s="591"/>
      <c r="C8" s="459">
        <f>IF(Carátula!E12="","",Carátula!E12)</f>
      </c>
      <c r="D8" s="489"/>
      <c r="E8" s="460"/>
      <c r="F8" s="16"/>
      <c r="G8" s="564"/>
      <c r="H8" s="565"/>
      <c r="I8" s="564"/>
      <c r="J8" s="565"/>
    </row>
    <row r="9" spans="1:10" ht="15.75" thickBot="1">
      <c r="A9" s="590" t="s">
        <v>2</v>
      </c>
      <c r="B9" s="591"/>
      <c r="C9" s="459">
        <f>IF(Carátula!E11="","",Carátula!E11)</f>
      </c>
      <c r="D9" s="489"/>
      <c r="E9" s="460"/>
      <c r="F9" s="16"/>
      <c r="G9" s="471"/>
      <c r="H9" s="472"/>
      <c r="I9" s="471"/>
      <c r="J9" s="472"/>
    </row>
    <row r="10" spans="1:10" ht="15">
      <c r="A10" s="84"/>
      <c r="B10" s="16"/>
      <c r="C10" s="85"/>
      <c r="D10" s="16"/>
      <c r="E10" s="16"/>
      <c r="F10" s="16"/>
      <c r="G10" s="587" t="s">
        <v>4</v>
      </c>
      <c r="H10" s="587"/>
      <c r="I10" s="16"/>
      <c r="J10" s="13"/>
    </row>
    <row r="11" spans="1:10" ht="15.75" thickBot="1">
      <c r="A11" s="16"/>
      <c r="B11" s="16"/>
      <c r="C11" s="16"/>
      <c r="D11" s="16"/>
      <c r="E11" s="16"/>
      <c r="F11" s="16"/>
      <c r="G11" s="13"/>
      <c r="H11" s="13"/>
      <c r="I11" s="16"/>
      <c r="J11" s="13"/>
    </row>
    <row r="12" spans="1:10" ht="12.75" customHeight="1" thickBot="1">
      <c r="A12" s="579" t="s">
        <v>56</v>
      </c>
      <c r="B12" s="580"/>
      <c r="C12" s="580"/>
      <c r="D12" s="581"/>
      <c r="E12" s="576" t="s">
        <v>6</v>
      </c>
      <c r="F12" s="577"/>
      <c r="G12" s="577"/>
      <c r="H12" s="577"/>
      <c r="I12" s="577"/>
      <c r="J12" s="578"/>
    </row>
    <row r="13" spans="1:10" s="21" customFormat="1" ht="18" customHeight="1" thickBot="1">
      <c r="A13" s="582"/>
      <c r="B13" s="583"/>
      <c r="C13" s="583"/>
      <c r="D13" s="584"/>
      <c r="E13" s="482" t="s">
        <v>62</v>
      </c>
      <c r="F13" s="478" t="s">
        <v>57</v>
      </c>
      <c r="G13" s="467"/>
      <c r="H13" s="468"/>
      <c r="I13" s="478" t="s">
        <v>58</v>
      </c>
      <c r="J13" s="468"/>
    </row>
    <row r="14" spans="1:10" s="21" customFormat="1" ht="30" customHeight="1" thickBot="1">
      <c r="A14" s="17" t="s">
        <v>59</v>
      </c>
      <c r="B14" s="22" t="s">
        <v>179</v>
      </c>
      <c r="C14" s="23" t="s">
        <v>60</v>
      </c>
      <c r="D14" s="79" t="s">
        <v>61</v>
      </c>
      <c r="E14" s="483"/>
      <c r="F14" s="23" t="s">
        <v>59</v>
      </c>
      <c r="G14" s="79" t="s">
        <v>63</v>
      </c>
      <c r="H14" s="23" t="s">
        <v>64</v>
      </c>
      <c r="I14" s="17" t="s">
        <v>65</v>
      </c>
      <c r="J14" s="22" t="s">
        <v>328</v>
      </c>
    </row>
    <row r="15" spans="1:10" ht="15.75" thickBot="1">
      <c r="A15" s="479" t="s">
        <v>66</v>
      </c>
      <c r="B15" s="480"/>
      <c r="C15" s="481"/>
      <c r="D15" s="237">
        <f>SUM(D16:D159)</f>
        <v>0</v>
      </c>
      <c r="E15" s="479" t="s">
        <v>66</v>
      </c>
      <c r="F15" s="480"/>
      <c r="G15" s="481"/>
      <c r="H15" s="241">
        <f>SUM(H16:H159)</f>
        <v>0</v>
      </c>
      <c r="I15" s="367">
        <f>SUM(I16:I159)</f>
        <v>0</v>
      </c>
      <c r="J15" s="231">
        <f>SUM(J16:J159)</f>
        <v>0</v>
      </c>
    </row>
    <row r="16" spans="1:10" ht="14.25">
      <c r="A16" s="180"/>
      <c r="B16" s="180"/>
      <c r="C16" s="180"/>
      <c r="D16" s="181"/>
      <c r="E16" s="182"/>
      <c r="F16" s="180"/>
      <c r="G16" s="201"/>
      <c r="H16" s="181"/>
      <c r="I16" s="368"/>
      <c r="J16" s="189"/>
    </row>
    <row r="17" spans="1:10" ht="14.25">
      <c r="A17" s="180"/>
      <c r="B17" s="180"/>
      <c r="C17" s="180"/>
      <c r="D17" s="181"/>
      <c r="E17" s="182"/>
      <c r="F17" s="180"/>
      <c r="G17" s="201"/>
      <c r="H17" s="181"/>
      <c r="I17" s="368"/>
      <c r="J17" s="189"/>
    </row>
    <row r="18" spans="1:10" ht="14.25">
      <c r="A18" s="180"/>
      <c r="B18" s="180"/>
      <c r="C18" s="180"/>
      <c r="D18" s="181"/>
      <c r="E18" s="182"/>
      <c r="F18" s="180"/>
      <c r="G18" s="201"/>
      <c r="H18" s="181"/>
      <c r="I18" s="368"/>
      <c r="J18" s="189"/>
    </row>
    <row r="19" spans="1:10" ht="14.25">
      <c r="A19" s="180"/>
      <c r="B19" s="180"/>
      <c r="C19" s="180"/>
      <c r="D19" s="181"/>
      <c r="E19" s="182"/>
      <c r="F19" s="180"/>
      <c r="G19" s="201"/>
      <c r="H19" s="181"/>
      <c r="I19" s="368"/>
      <c r="J19" s="189"/>
    </row>
    <row r="20" spans="1:10" ht="14.25">
      <c r="A20" s="180"/>
      <c r="B20" s="180"/>
      <c r="C20" s="180"/>
      <c r="D20" s="181"/>
      <c r="E20" s="182"/>
      <c r="F20" s="180"/>
      <c r="G20" s="201"/>
      <c r="H20" s="181"/>
      <c r="I20" s="368"/>
      <c r="J20" s="189"/>
    </row>
    <row r="21" spans="1:10" ht="14.25">
      <c r="A21" s="180"/>
      <c r="B21" s="180"/>
      <c r="C21" s="180"/>
      <c r="D21" s="181"/>
      <c r="E21" s="182"/>
      <c r="F21" s="180"/>
      <c r="G21" s="201"/>
      <c r="H21" s="181"/>
      <c r="I21" s="368"/>
      <c r="J21" s="189"/>
    </row>
    <row r="22" spans="1:10" ht="14.25">
      <c r="A22" s="180"/>
      <c r="B22" s="180"/>
      <c r="C22" s="180"/>
      <c r="D22" s="181"/>
      <c r="E22" s="182"/>
      <c r="F22" s="180"/>
      <c r="G22" s="201"/>
      <c r="H22" s="181"/>
      <c r="I22" s="368"/>
      <c r="J22" s="189"/>
    </row>
    <row r="23" spans="1:10" ht="14.25">
      <c r="A23" s="180"/>
      <c r="B23" s="180"/>
      <c r="C23" s="180"/>
      <c r="D23" s="181"/>
      <c r="E23" s="182"/>
      <c r="F23" s="180"/>
      <c r="G23" s="201"/>
      <c r="H23" s="181"/>
      <c r="I23" s="368"/>
      <c r="J23" s="189"/>
    </row>
    <row r="24" spans="1:10" ht="14.25">
      <c r="A24" s="180"/>
      <c r="B24" s="180"/>
      <c r="C24" s="180"/>
      <c r="D24" s="181"/>
      <c r="E24" s="182"/>
      <c r="F24" s="180"/>
      <c r="G24" s="201"/>
      <c r="H24" s="181"/>
      <c r="I24" s="368"/>
      <c r="J24" s="189"/>
    </row>
    <row r="25" spans="1:10" ht="14.25">
      <c r="A25" s="180"/>
      <c r="B25" s="180"/>
      <c r="C25" s="180"/>
      <c r="D25" s="181"/>
      <c r="E25" s="182"/>
      <c r="F25" s="180"/>
      <c r="G25" s="201"/>
      <c r="H25" s="181"/>
      <c r="I25" s="368"/>
      <c r="J25" s="189"/>
    </row>
    <row r="26" spans="1:10" ht="14.25">
      <c r="A26" s="180"/>
      <c r="B26" s="180"/>
      <c r="C26" s="180"/>
      <c r="D26" s="181"/>
      <c r="E26" s="182"/>
      <c r="F26" s="180"/>
      <c r="G26" s="201"/>
      <c r="H26" s="181"/>
      <c r="I26" s="368"/>
      <c r="J26" s="189"/>
    </row>
    <row r="27" spans="1:10" ht="14.25">
      <c r="A27" s="180"/>
      <c r="B27" s="180"/>
      <c r="C27" s="180"/>
      <c r="D27" s="181"/>
      <c r="E27" s="182"/>
      <c r="F27" s="180"/>
      <c r="G27" s="201"/>
      <c r="H27" s="181"/>
      <c r="I27" s="368"/>
      <c r="J27" s="189"/>
    </row>
    <row r="28" spans="1:10" ht="14.25">
      <c r="A28" s="180"/>
      <c r="B28" s="180"/>
      <c r="C28" s="180"/>
      <c r="D28" s="181"/>
      <c r="E28" s="182"/>
      <c r="F28" s="180"/>
      <c r="G28" s="201"/>
      <c r="H28" s="181"/>
      <c r="I28" s="368"/>
      <c r="J28" s="189"/>
    </row>
    <row r="29" spans="1:10" ht="14.25">
      <c r="A29" s="180"/>
      <c r="B29" s="180"/>
      <c r="C29" s="180"/>
      <c r="D29" s="181"/>
      <c r="E29" s="182"/>
      <c r="F29" s="180"/>
      <c r="G29" s="201"/>
      <c r="H29" s="181"/>
      <c r="I29" s="368"/>
      <c r="J29" s="189"/>
    </row>
    <row r="30" spans="1:10" ht="14.25">
      <c r="A30" s="180"/>
      <c r="B30" s="180"/>
      <c r="C30" s="180"/>
      <c r="D30" s="181"/>
      <c r="E30" s="182"/>
      <c r="F30" s="180"/>
      <c r="G30" s="201"/>
      <c r="H30" s="181"/>
      <c r="I30" s="368"/>
      <c r="J30" s="189"/>
    </row>
    <row r="31" spans="1:10" ht="14.25">
      <c r="A31" s="180"/>
      <c r="B31" s="180"/>
      <c r="C31" s="180"/>
      <c r="D31" s="181"/>
      <c r="E31" s="182"/>
      <c r="F31" s="180"/>
      <c r="G31" s="201"/>
      <c r="H31" s="181"/>
      <c r="I31" s="368"/>
      <c r="J31" s="189"/>
    </row>
    <row r="32" spans="1:10" ht="14.25">
      <c r="A32" s="180"/>
      <c r="B32" s="180"/>
      <c r="C32" s="180"/>
      <c r="D32" s="181"/>
      <c r="E32" s="182"/>
      <c r="F32" s="180"/>
      <c r="G32" s="201"/>
      <c r="H32" s="181"/>
      <c r="I32" s="368"/>
      <c r="J32" s="189"/>
    </row>
    <row r="33" spans="1:10" ht="14.25">
      <c r="A33" s="180"/>
      <c r="B33" s="180"/>
      <c r="C33" s="180"/>
      <c r="D33" s="181"/>
      <c r="E33" s="182"/>
      <c r="F33" s="180"/>
      <c r="G33" s="201"/>
      <c r="H33" s="181"/>
      <c r="I33" s="368"/>
      <c r="J33" s="189"/>
    </row>
    <row r="34" spans="1:10" ht="14.25">
      <c r="A34" s="180"/>
      <c r="B34" s="180"/>
      <c r="C34" s="180"/>
      <c r="D34" s="181"/>
      <c r="E34" s="182"/>
      <c r="F34" s="180"/>
      <c r="G34" s="201"/>
      <c r="H34" s="181"/>
      <c r="I34" s="368"/>
      <c r="J34" s="189"/>
    </row>
    <row r="35" spans="1:10" ht="14.25">
      <c r="A35" s="180"/>
      <c r="B35" s="180"/>
      <c r="C35" s="180"/>
      <c r="D35" s="181"/>
      <c r="E35" s="182"/>
      <c r="F35" s="180"/>
      <c r="G35" s="201"/>
      <c r="H35" s="181"/>
      <c r="I35" s="368"/>
      <c r="J35" s="189"/>
    </row>
    <row r="36" spans="1:10" ht="14.25">
      <c r="A36" s="180"/>
      <c r="B36" s="180"/>
      <c r="C36" s="180"/>
      <c r="D36" s="181"/>
      <c r="E36" s="182"/>
      <c r="F36" s="180"/>
      <c r="G36" s="201"/>
      <c r="H36" s="181"/>
      <c r="I36" s="368"/>
      <c r="J36" s="189"/>
    </row>
    <row r="37" spans="1:10" ht="14.25">
      <c r="A37" s="180"/>
      <c r="B37" s="180"/>
      <c r="C37" s="180"/>
      <c r="D37" s="181"/>
      <c r="E37" s="182"/>
      <c r="F37" s="180"/>
      <c r="G37" s="201"/>
      <c r="H37" s="181"/>
      <c r="I37" s="368"/>
      <c r="J37" s="189"/>
    </row>
    <row r="38" spans="1:10" ht="14.25">
      <c r="A38" s="180"/>
      <c r="B38" s="180"/>
      <c r="C38" s="180"/>
      <c r="D38" s="181"/>
      <c r="E38" s="182"/>
      <c r="F38" s="180"/>
      <c r="G38" s="201"/>
      <c r="H38" s="181"/>
      <c r="I38" s="368"/>
      <c r="J38" s="189"/>
    </row>
    <row r="39" spans="1:10" ht="14.25">
      <c r="A39" s="180"/>
      <c r="B39" s="180"/>
      <c r="C39" s="180"/>
      <c r="D39" s="181"/>
      <c r="E39" s="182"/>
      <c r="F39" s="180"/>
      <c r="G39" s="201"/>
      <c r="H39" s="181"/>
      <c r="I39" s="368"/>
      <c r="J39" s="189"/>
    </row>
    <row r="40" spans="1:10" ht="14.25">
      <c r="A40" s="180"/>
      <c r="B40" s="180"/>
      <c r="C40" s="180"/>
      <c r="D40" s="181"/>
      <c r="E40" s="182"/>
      <c r="F40" s="180"/>
      <c r="G40" s="201"/>
      <c r="H40" s="181"/>
      <c r="I40" s="368"/>
      <c r="J40" s="189"/>
    </row>
    <row r="41" spans="1:10" ht="14.25">
      <c r="A41" s="180"/>
      <c r="B41" s="180"/>
      <c r="C41" s="180"/>
      <c r="D41" s="181"/>
      <c r="E41" s="182"/>
      <c r="F41" s="180"/>
      <c r="G41" s="201"/>
      <c r="H41" s="181"/>
      <c r="I41" s="368"/>
      <c r="J41" s="189"/>
    </row>
    <row r="42" spans="1:10" ht="14.25">
      <c r="A42" s="180"/>
      <c r="B42" s="180"/>
      <c r="C42" s="180"/>
      <c r="D42" s="181"/>
      <c r="E42" s="182"/>
      <c r="F42" s="180"/>
      <c r="G42" s="201"/>
      <c r="H42" s="181"/>
      <c r="I42" s="368"/>
      <c r="J42" s="189"/>
    </row>
    <row r="43" spans="1:10" ht="15" thickBot="1">
      <c r="A43" s="183"/>
      <c r="B43" s="183"/>
      <c r="C43" s="183"/>
      <c r="D43" s="184"/>
      <c r="E43" s="185"/>
      <c r="F43" s="183"/>
      <c r="G43" s="202"/>
      <c r="H43" s="184"/>
      <c r="I43" s="369"/>
      <c r="J43" s="193"/>
    </row>
    <row r="44" spans="1:10" ht="14.25">
      <c r="A44" s="180"/>
      <c r="B44" s="180"/>
      <c r="C44" s="180"/>
      <c r="D44" s="181"/>
      <c r="E44" s="182"/>
      <c r="F44" s="180"/>
      <c r="G44" s="201"/>
      <c r="H44" s="181"/>
      <c r="I44" s="368"/>
      <c r="J44" s="189"/>
    </row>
    <row r="45" spans="1:10" ht="14.25">
      <c r="A45" s="180"/>
      <c r="B45" s="180"/>
      <c r="C45" s="180"/>
      <c r="D45" s="181"/>
      <c r="E45" s="182"/>
      <c r="F45" s="180"/>
      <c r="G45" s="201"/>
      <c r="H45" s="181"/>
      <c r="I45" s="368"/>
      <c r="J45" s="189"/>
    </row>
    <row r="46" spans="1:10" ht="14.25">
      <c r="A46" s="180"/>
      <c r="B46" s="180"/>
      <c r="C46" s="180"/>
      <c r="D46" s="181"/>
      <c r="E46" s="182"/>
      <c r="F46" s="180"/>
      <c r="G46" s="201"/>
      <c r="H46" s="181"/>
      <c r="I46" s="368"/>
      <c r="J46" s="189"/>
    </row>
    <row r="47" spans="1:10" ht="14.25">
      <c r="A47" s="180"/>
      <c r="B47" s="180"/>
      <c r="C47" s="180"/>
      <c r="D47" s="181"/>
      <c r="E47" s="182"/>
      <c r="F47" s="180"/>
      <c r="G47" s="201"/>
      <c r="H47" s="181"/>
      <c r="I47" s="368"/>
      <c r="J47" s="189"/>
    </row>
    <row r="48" spans="1:10" ht="14.25">
      <c r="A48" s="180"/>
      <c r="B48" s="180"/>
      <c r="C48" s="180"/>
      <c r="D48" s="181"/>
      <c r="E48" s="182"/>
      <c r="F48" s="180"/>
      <c r="G48" s="201"/>
      <c r="H48" s="181"/>
      <c r="I48" s="368"/>
      <c r="J48" s="189"/>
    </row>
    <row r="49" spans="1:10" ht="14.25">
      <c r="A49" s="180"/>
      <c r="B49" s="180"/>
      <c r="C49" s="180"/>
      <c r="D49" s="181"/>
      <c r="E49" s="182"/>
      <c r="F49" s="180"/>
      <c r="G49" s="201"/>
      <c r="H49" s="181"/>
      <c r="I49" s="368"/>
      <c r="J49" s="189"/>
    </row>
    <row r="50" spans="1:10" ht="14.25">
      <c r="A50" s="180"/>
      <c r="B50" s="180"/>
      <c r="C50" s="180"/>
      <c r="D50" s="181"/>
      <c r="E50" s="182"/>
      <c r="F50" s="180"/>
      <c r="G50" s="201"/>
      <c r="H50" s="181"/>
      <c r="I50" s="368"/>
      <c r="J50" s="189"/>
    </row>
    <row r="51" spans="1:10" ht="14.25">
      <c r="A51" s="180"/>
      <c r="B51" s="180"/>
      <c r="C51" s="180"/>
      <c r="D51" s="181"/>
      <c r="E51" s="182"/>
      <c r="F51" s="180"/>
      <c r="G51" s="201"/>
      <c r="H51" s="181"/>
      <c r="I51" s="368"/>
      <c r="J51" s="189"/>
    </row>
    <row r="52" spans="1:10" ht="14.25">
      <c r="A52" s="180"/>
      <c r="B52" s="180"/>
      <c r="C52" s="180"/>
      <c r="D52" s="181"/>
      <c r="E52" s="182"/>
      <c r="F52" s="180"/>
      <c r="G52" s="201"/>
      <c r="H52" s="181"/>
      <c r="I52" s="368"/>
      <c r="J52" s="189"/>
    </row>
    <row r="53" spans="1:10" ht="14.25">
      <c r="A53" s="180"/>
      <c r="B53" s="180"/>
      <c r="C53" s="180"/>
      <c r="D53" s="181"/>
      <c r="E53" s="182"/>
      <c r="F53" s="180"/>
      <c r="G53" s="201"/>
      <c r="H53" s="181"/>
      <c r="I53" s="368"/>
      <c r="J53" s="189"/>
    </row>
    <row r="54" spans="1:10" ht="14.25">
      <c r="A54" s="180"/>
      <c r="B54" s="180"/>
      <c r="C54" s="180"/>
      <c r="D54" s="181"/>
      <c r="E54" s="182"/>
      <c r="F54" s="180"/>
      <c r="G54" s="201"/>
      <c r="H54" s="181"/>
      <c r="I54" s="368"/>
      <c r="J54" s="189"/>
    </row>
    <row r="55" spans="1:10" ht="14.25">
      <c r="A55" s="180"/>
      <c r="B55" s="180"/>
      <c r="C55" s="180"/>
      <c r="D55" s="181"/>
      <c r="E55" s="182"/>
      <c r="F55" s="180"/>
      <c r="G55" s="201"/>
      <c r="H55" s="181"/>
      <c r="I55" s="368"/>
      <c r="J55" s="189"/>
    </row>
    <row r="56" spans="1:10" ht="14.25">
      <c r="A56" s="180"/>
      <c r="B56" s="180"/>
      <c r="C56" s="180"/>
      <c r="D56" s="181"/>
      <c r="E56" s="182"/>
      <c r="F56" s="180"/>
      <c r="G56" s="201"/>
      <c r="H56" s="181"/>
      <c r="I56" s="368"/>
      <c r="J56" s="189"/>
    </row>
    <row r="57" spans="1:10" ht="14.25">
      <c r="A57" s="180"/>
      <c r="B57" s="180"/>
      <c r="C57" s="180"/>
      <c r="D57" s="181"/>
      <c r="E57" s="182"/>
      <c r="F57" s="180"/>
      <c r="G57" s="201"/>
      <c r="H57" s="181"/>
      <c r="I57" s="368"/>
      <c r="J57" s="189"/>
    </row>
    <row r="58" spans="1:10" ht="14.25">
      <c r="A58" s="180"/>
      <c r="B58" s="180"/>
      <c r="C58" s="180"/>
      <c r="D58" s="181"/>
      <c r="E58" s="182"/>
      <c r="F58" s="180"/>
      <c r="G58" s="201"/>
      <c r="H58" s="181"/>
      <c r="I58" s="368"/>
      <c r="J58" s="189"/>
    </row>
    <row r="59" spans="1:10" ht="14.25">
      <c r="A59" s="180"/>
      <c r="B59" s="180"/>
      <c r="C59" s="180"/>
      <c r="D59" s="181"/>
      <c r="E59" s="182"/>
      <c r="F59" s="180"/>
      <c r="G59" s="201"/>
      <c r="H59" s="181"/>
      <c r="I59" s="368"/>
      <c r="J59" s="189"/>
    </row>
    <row r="60" spans="1:10" ht="14.25">
      <c r="A60" s="180"/>
      <c r="B60" s="180"/>
      <c r="C60" s="180"/>
      <c r="D60" s="181"/>
      <c r="E60" s="182"/>
      <c r="F60" s="180"/>
      <c r="G60" s="201"/>
      <c r="H60" s="181"/>
      <c r="I60" s="368"/>
      <c r="J60" s="189"/>
    </row>
    <row r="61" spans="1:10" ht="14.25">
      <c r="A61" s="180"/>
      <c r="B61" s="180"/>
      <c r="C61" s="180"/>
      <c r="D61" s="181"/>
      <c r="E61" s="182"/>
      <c r="F61" s="180"/>
      <c r="G61" s="201"/>
      <c r="H61" s="181"/>
      <c r="I61" s="368"/>
      <c r="J61" s="189"/>
    </row>
    <row r="62" spans="1:10" ht="14.25">
      <c r="A62" s="180"/>
      <c r="B62" s="180"/>
      <c r="C62" s="180"/>
      <c r="D62" s="181"/>
      <c r="E62" s="182"/>
      <c r="F62" s="180"/>
      <c r="G62" s="201"/>
      <c r="H62" s="181"/>
      <c r="I62" s="368"/>
      <c r="J62" s="189"/>
    </row>
    <row r="63" spans="1:10" ht="14.25">
      <c r="A63" s="180"/>
      <c r="B63" s="180"/>
      <c r="C63" s="180"/>
      <c r="D63" s="181"/>
      <c r="E63" s="182"/>
      <c r="F63" s="180"/>
      <c r="G63" s="201"/>
      <c r="H63" s="181"/>
      <c r="I63" s="368"/>
      <c r="J63" s="189"/>
    </row>
    <row r="64" spans="1:10" ht="14.25">
      <c r="A64" s="180"/>
      <c r="B64" s="180"/>
      <c r="C64" s="180"/>
      <c r="D64" s="181"/>
      <c r="E64" s="182"/>
      <c r="F64" s="180"/>
      <c r="G64" s="201"/>
      <c r="H64" s="181"/>
      <c r="I64" s="368"/>
      <c r="J64" s="189"/>
    </row>
    <row r="65" spans="1:10" ht="14.25">
      <c r="A65" s="180"/>
      <c r="B65" s="180"/>
      <c r="C65" s="180"/>
      <c r="D65" s="181"/>
      <c r="E65" s="182"/>
      <c r="F65" s="180"/>
      <c r="G65" s="201"/>
      <c r="H65" s="181"/>
      <c r="I65" s="368"/>
      <c r="J65" s="189"/>
    </row>
    <row r="66" spans="1:10" ht="14.25">
      <c r="A66" s="180"/>
      <c r="B66" s="180"/>
      <c r="C66" s="180"/>
      <c r="D66" s="181"/>
      <c r="E66" s="182"/>
      <c r="F66" s="180"/>
      <c r="G66" s="201"/>
      <c r="H66" s="181"/>
      <c r="I66" s="368"/>
      <c r="J66" s="189"/>
    </row>
    <row r="67" spans="1:10" ht="14.25">
      <c r="A67" s="180"/>
      <c r="B67" s="180"/>
      <c r="C67" s="180"/>
      <c r="D67" s="181"/>
      <c r="E67" s="182"/>
      <c r="F67" s="180"/>
      <c r="G67" s="201"/>
      <c r="H67" s="181"/>
      <c r="I67" s="368"/>
      <c r="J67" s="189"/>
    </row>
    <row r="68" spans="1:10" ht="14.25">
      <c r="A68" s="180"/>
      <c r="B68" s="180"/>
      <c r="C68" s="180"/>
      <c r="D68" s="181"/>
      <c r="E68" s="182"/>
      <c r="F68" s="180"/>
      <c r="G68" s="201"/>
      <c r="H68" s="181"/>
      <c r="I68" s="368"/>
      <c r="J68" s="189"/>
    </row>
    <row r="69" spans="1:10" ht="14.25">
      <c r="A69" s="180"/>
      <c r="B69" s="180"/>
      <c r="C69" s="180"/>
      <c r="D69" s="181"/>
      <c r="E69" s="182"/>
      <c r="F69" s="180"/>
      <c r="G69" s="201"/>
      <c r="H69" s="181"/>
      <c r="I69" s="368"/>
      <c r="J69" s="189"/>
    </row>
    <row r="70" spans="1:10" ht="14.25">
      <c r="A70" s="180"/>
      <c r="B70" s="180"/>
      <c r="C70" s="180"/>
      <c r="D70" s="181"/>
      <c r="E70" s="182"/>
      <c r="F70" s="180"/>
      <c r="G70" s="201"/>
      <c r="H70" s="181"/>
      <c r="I70" s="368"/>
      <c r="J70" s="189"/>
    </row>
    <row r="71" spans="1:10" ht="14.25">
      <c r="A71" s="180"/>
      <c r="B71" s="180"/>
      <c r="C71" s="180"/>
      <c r="D71" s="181"/>
      <c r="E71" s="182"/>
      <c r="F71" s="180"/>
      <c r="G71" s="201"/>
      <c r="H71" s="181"/>
      <c r="I71" s="368"/>
      <c r="J71" s="189"/>
    </row>
    <row r="72" spans="1:10" ht="15" thickBot="1">
      <c r="A72" s="183"/>
      <c r="B72" s="183"/>
      <c r="C72" s="183"/>
      <c r="D72" s="184"/>
      <c r="E72" s="185"/>
      <c r="F72" s="183"/>
      <c r="G72" s="202"/>
      <c r="H72" s="184"/>
      <c r="I72" s="369"/>
      <c r="J72" s="193"/>
    </row>
    <row r="73" spans="1:10" ht="14.25">
      <c r="A73" s="180"/>
      <c r="B73" s="180"/>
      <c r="C73" s="180"/>
      <c r="D73" s="181"/>
      <c r="E73" s="182"/>
      <c r="F73" s="180"/>
      <c r="G73" s="201"/>
      <c r="H73" s="181"/>
      <c r="I73" s="368"/>
      <c r="J73" s="189"/>
    </row>
    <row r="74" spans="1:10" ht="14.25">
      <c r="A74" s="180"/>
      <c r="B74" s="180"/>
      <c r="C74" s="180"/>
      <c r="D74" s="181"/>
      <c r="E74" s="182"/>
      <c r="F74" s="180"/>
      <c r="G74" s="201"/>
      <c r="H74" s="181"/>
      <c r="I74" s="368"/>
      <c r="J74" s="189"/>
    </row>
    <row r="75" spans="1:10" ht="14.25">
      <c r="A75" s="180"/>
      <c r="B75" s="180"/>
      <c r="C75" s="180"/>
      <c r="D75" s="181"/>
      <c r="E75" s="182"/>
      <c r="F75" s="180"/>
      <c r="G75" s="201"/>
      <c r="H75" s="181"/>
      <c r="I75" s="368"/>
      <c r="J75" s="189"/>
    </row>
    <row r="76" spans="1:10" ht="14.25">
      <c r="A76" s="180"/>
      <c r="B76" s="180"/>
      <c r="C76" s="180"/>
      <c r="D76" s="181"/>
      <c r="E76" s="182"/>
      <c r="F76" s="180"/>
      <c r="G76" s="201"/>
      <c r="H76" s="181"/>
      <c r="I76" s="368"/>
      <c r="J76" s="189"/>
    </row>
    <row r="77" spans="1:10" ht="14.25">
      <c r="A77" s="180"/>
      <c r="B77" s="180"/>
      <c r="C77" s="180"/>
      <c r="D77" s="181"/>
      <c r="E77" s="182"/>
      <c r="F77" s="180"/>
      <c r="G77" s="201"/>
      <c r="H77" s="181"/>
      <c r="I77" s="368"/>
      <c r="J77" s="189"/>
    </row>
    <row r="78" spans="1:10" ht="14.25">
      <c r="A78" s="180"/>
      <c r="B78" s="180"/>
      <c r="C78" s="180"/>
      <c r="D78" s="181"/>
      <c r="E78" s="182"/>
      <c r="F78" s="180"/>
      <c r="G78" s="201"/>
      <c r="H78" s="181"/>
      <c r="I78" s="368"/>
      <c r="J78" s="189"/>
    </row>
    <row r="79" spans="1:10" ht="14.25">
      <c r="A79" s="180"/>
      <c r="B79" s="180"/>
      <c r="C79" s="180"/>
      <c r="D79" s="181"/>
      <c r="E79" s="182"/>
      <c r="F79" s="180"/>
      <c r="G79" s="201"/>
      <c r="H79" s="181"/>
      <c r="I79" s="368"/>
      <c r="J79" s="189"/>
    </row>
    <row r="80" spans="1:10" ht="14.25">
      <c r="A80" s="180"/>
      <c r="B80" s="180"/>
      <c r="C80" s="180"/>
      <c r="D80" s="181"/>
      <c r="E80" s="182"/>
      <c r="F80" s="180"/>
      <c r="G80" s="201"/>
      <c r="H80" s="181"/>
      <c r="I80" s="368"/>
      <c r="J80" s="189"/>
    </row>
    <row r="81" spans="1:10" ht="14.25">
      <c r="A81" s="180"/>
      <c r="B81" s="180"/>
      <c r="C81" s="180"/>
      <c r="D81" s="181"/>
      <c r="E81" s="182"/>
      <c r="F81" s="180"/>
      <c r="G81" s="201"/>
      <c r="H81" s="181"/>
      <c r="I81" s="368"/>
      <c r="J81" s="189"/>
    </row>
    <row r="82" spans="1:10" ht="14.25">
      <c r="A82" s="180"/>
      <c r="B82" s="180"/>
      <c r="C82" s="180"/>
      <c r="D82" s="181"/>
      <c r="E82" s="182"/>
      <c r="F82" s="180"/>
      <c r="G82" s="201"/>
      <c r="H82" s="181"/>
      <c r="I82" s="368"/>
      <c r="J82" s="189"/>
    </row>
    <row r="83" spans="1:10" ht="14.25">
      <c r="A83" s="180"/>
      <c r="B83" s="180"/>
      <c r="C83" s="180"/>
      <c r="D83" s="181"/>
      <c r="E83" s="182"/>
      <c r="F83" s="180"/>
      <c r="G83" s="201"/>
      <c r="H83" s="181"/>
      <c r="I83" s="368"/>
      <c r="J83" s="189"/>
    </row>
    <row r="84" spans="1:10" ht="14.25">
      <c r="A84" s="180"/>
      <c r="B84" s="180"/>
      <c r="C84" s="180"/>
      <c r="D84" s="181"/>
      <c r="E84" s="182"/>
      <c r="F84" s="180"/>
      <c r="G84" s="201"/>
      <c r="H84" s="181"/>
      <c r="I84" s="368"/>
      <c r="J84" s="189"/>
    </row>
    <row r="85" spans="1:10" ht="14.25">
      <c r="A85" s="180"/>
      <c r="B85" s="180"/>
      <c r="C85" s="180"/>
      <c r="D85" s="181"/>
      <c r="E85" s="182"/>
      <c r="F85" s="180"/>
      <c r="G85" s="201"/>
      <c r="H85" s="181"/>
      <c r="I85" s="368"/>
      <c r="J85" s="189"/>
    </row>
    <row r="86" spans="1:10" ht="14.25">
      <c r="A86" s="180"/>
      <c r="B86" s="180"/>
      <c r="C86" s="180"/>
      <c r="D86" s="181"/>
      <c r="E86" s="182"/>
      <c r="F86" s="180"/>
      <c r="G86" s="201"/>
      <c r="H86" s="181"/>
      <c r="I86" s="368"/>
      <c r="J86" s="189"/>
    </row>
    <row r="87" spans="1:10" ht="14.25">
      <c r="A87" s="180"/>
      <c r="B87" s="180"/>
      <c r="C87" s="180"/>
      <c r="D87" s="181"/>
      <c r="E87" s="182"/>
      <c r="F87" s="180"/>
      <c r="G87" s="201"/>
      <c r="H87" s="181"/>
      <c r="I87" s="368"/>
      <c r="J87" s="189"/>
    </row>
    <row r="88" spans="1:10" ht="14.25">
      <c r="A88" s="180"/>
      <c r="B88" s="180"/>
      <c r="C88" s="180"/>
      <c r="D88" s="181"/>
      <c r="E88" s="182"/>
      <c r="F88" s="180"/>
      <c r="G88" s="201"/>
      <c r="H88" s="181"/>
      <c r="I88" s="368"/>
      <c r="J88" s="189"/>
    </row>
    <row r="89" spans="1:10" ht="14.25">
      <c r="A89" s="180"/>
      <c r="B89" s="180"/>
      <c r="C89" s="180"/>
      <c r="D89" s="181"/>
      <c r="E89" s="182"/>
      <c r="F89" s="180"/>
      <c r="G89" s="201"/>
      <c r="H89" s="181"/>
      <c r="I89" s="368"/>
      <c r="J89" s="189"/>
    </row>
    <row r="90" spans="1:10" ht="14.25">
      <c r="A90" s="180"/>
      <c r="B90" s="180"/>
      <c r="C90" s="180"/>
      <c r="D90" s="181"/>
      <c r="E90" s="182"/>
      <c r="F90" s="180"/>
      <c r="G90" s="201"/>
      <c r="H90" s="181"/>
      <c r="I90" s="368"/>
      <c r="J90" s="189"/>
    </row>
    <row r="91" spans="1:10" ht="14.25">
      <c r="A91" s="180"/>
      <c r="B91" s="180"/>
      <c r="C91" s="180"/>
      <c r="D91" s="181"/>
      <c r="E91" s="182"/>
      <c r="F91" s="180"/>
      <c r="G91" s="201"/>
      <c r="H91" s="181"/>
      <c r="I91" s="368"/>
      <c r="J91" s="189"/>
    </row>
    <row r="92" spans="1:10" ht="14.25">
      <c r="A92" s="180"/>
      <c r="B92" s="180"/>
      <c r="C92" s="180"/>
      <c r="D92" s="181"/>
      <c r="E92" s="182"/>
      <c r="F92" s="180"/>
      <c r="G92" s="201"/>
      <c r="H92" s="181"/>
      <c r="I92" s="368"/>
      <c r="J92" s="189"/>
    </row>
    <row r="93" spans="1:10" ht="14.25">
      <c r="A93" s="180"/>
      <c r="B93" s="180"/>
      <c r="C93" s="180"/>
      <c r="D93" s="181"/>
      <c r="E93" s="182"/>
      <c r="F93" s="180"/>
      <c r="G93" s="201"/>
      <c r="H93" s="181"/>
      <c r="I93" s="368"/>
      <c r="J93" s="189"/>
    </row>
    <row r="94" spans="1:10" ht="14.25">
      <c r="A94" s="180"/>
      <c r="B94" s="180"/>
      <c r="C94" s="180"/>
      <c r="D94" s="181"/>
      <c r="E94" s="182"/>
      <c r="F94" s="180"/>
      <c r="G94" s="201"/>
      <c r="H94" s="181"/>
      <c r="I94" s="368"/>
      <c r="J94" s="189"/>
    </row>
    <row r="95" spans="1:10" ht="14.25">
      <c r="A95" s="180"/>
      <c r="B95" s="180"/>
      <c r="C95" s="180"/>
      <c r="D95" s="181"/>
      <c r="E95" s="182"/>
      <c r="F95" s="180"/>
      <c r="G95" s="201"/>
      <c r="H95" s="181"/>
      <c r="I95" s="368"/>
      <c r="J95" s="189"/>
    </row>
    <row r="96" spans="1:10" ht="14.25">
      <c r="A96" s="180"/>
      <c r="B96" s="180"/>
      <c r="C96" s="180"/>
      <c r="D96" s="181"/>
      <c r="E96" s="182"/>
      <c r="F96" s="180"/>
      <c r="G96" s="201"/>
      <c r="H96" s="181"/>
      <c r="I96" s="368"/>
      <c r="J96" s="189"/>
    </row>
    <row r="97" spans="1:10" ht="14.25">
      <c r="A97" s="180"/>
      <c r="B97" s="180"/>
      <c r="C97" s="180"/>
      <c r="D97" s="181"/>
      <c r="E97" s="182"/>
      <c r="F97" s="180"/>
      <c r="G97" s="201"/>
      <c r="H97" s="181"/>
      <c r="I97" s="368"/>
      <c r="J97" s="189"/>
    </row>
    <row r="98" spans="1:10" ht="14.25">
      <c r="A98" s="180"/>
      <c r="B98" s="180"/>
      <c r="C98" s="180"/>
      <c r="D98" s="181"/>
      <c r="E98" s="182"/>
      <c r="F98" s="180"/>
      <c r="G98" s="201"/>
      <c r="H98" s="181"/>
      <c r="I98" s="368"/>
      <c r="J98" s="189"/>
    </row>
    <row r="99" spans="1:10" ht="14.25">
      <c r="A99" s="180"/>
      <c r="B99" s="180"/>
      <c r="C99" s="180"/>
      <c r="D99" s="181"/>
      <c r="E99" s="182"/>
      <c r="F99" s="180"/>
      <c r="G99" s="201"/>
      <c r="H99" s="181"/>
      <c r="I99" s="368"/>
      <c r="J99" s="189"/>
    </row>
    <row r="100" spans="1:10" ht="14.25">
      <c r="A100" s="180"/>
      <c r="B100" s="180"/>
      <c r="C100" s="180"/>
      <c r="D100" s="181"/>
      <c r="E100" s="182"/>
      <c r="F100" s="180"/>
      <c r="G100" s="201"/>
      <c r="H100" s="181"/>
      <c r="I100" s="368"/>
      <c r="J100" s="189"/>
    </row>
    <row r="101" spans="1:10" ht="15" thickBot="1">
      <c r="A101" s="183"/>
      <c r="B101" s="183"/>
      <c r="C101" s="183"/>
      <c r="D101" s="184"/>
      <c r="E101" s="185"/>
      <c r="F101" s="183"/>
      <c r="G101" s="202"/>
      <c r="H101" s="184"/>
      <c r="I101" s="369"/>
      <c r="J101" s="193"/>
    </row>
    <row r="102" spans="1:10" ht="14.25">
      <c r="A102" s="180"/>
      <c r="B102" s="180"/>
      <c r="C102" s="180"/>
      <c r="D102" s="181"/>
      <c r="E102" s="182"/>
      <c r="F102" s="180"/>
      <c r="G102" s="201"/>
      <c r="H102" s="181"/>
      <c r="I102" s="368"/>
      <c r="J102" s="189"/>
    </row>
    <row r="103" spans="1:10" ht="14.25">
      <c r="A103" s="180"/>
      <c r="B103" s="180"/>
      <c r="C103" s="180"/>
      <c r="D103" s="181"/>
      <c r="E103" s="182"/>
      <c r="F103" s="180"/>
      <c r="G103" s="201"/>
      <c r="H103" s="181"/>
      <c r="I103" s="368"/>
      <c r="J103" s="189"/>
    </row>
    <row r="104" spans="1:10" ht="14.25">
      <c r="A104" s="180"/>
      <c r="B104" s="180"/>
      <c r="C104" s="180"/>
      <c r="D104" s="181"/>
      <c r="E104" s="182"/>
      <c r="F104" s="180"/>
      <c r="G104" s="201"/>
      <c r="H104" s="181"/>
      <c r="I104" s="368"/>
      <c r="J104" s="189"/>
    </row>
    <row r="105" spans="1:10" ht="14.25">
      <c r="A105" s="180"/>
      <c r="B105" s="180"/>
      <c r="C105" s="180"/>
      <c r="D105" s="181"/>
      <c r="E105" s="182"/>
      <c r="F105" s="180"/>
      <c r="G105" s="201"/>
      <c r="H105" s="181"/>
      <c r="I105" s="368"/>
      <c r="J105" s="189"/>
    </row>
    <row r="106" spans="1:10" ht="14.25">
      <c r="A106" s="180"/>
      <c r="B106" s="180"/>
      <c r="C106" s="180"/>
      <c r="D106" s="181"/>
      <c r="E106" s="182"/>
      <c r="F106" s="180"/>
      <c r="G106" s="201"/>
      <c r="H106" s="181"/>
      <c r="I106" s="368"/>
      <c r="J106" s="189"/>
    </row>
    <row r="107" spans="1:10" ht="14.25">
      <c r="A107" s="180"/>
      <c r="B107" s="180"/>
      <c r="C107" s="180"/>
      <c r="D107" s="181"/>
      <c r="E107" s="182"/>
      <c r="F107" s="180"/>
      <c r="G107" s="201"/>
      <c r="H107" s="181"/>
      <c r="I107" s="368"/>
      <c r="J107" s="189"/>
    </row>
    <row r="108" spans="1:10" ht="14.25">
      <c r="A108" s="180"/>
      <c r="B108" s="180"/>
      <c r="C108" s="180"/>
      <c r="D108" s="181"/>
      <c r="E108" s="182"/>
      <c r="F108" s="180"/>
      <c r="G108" s="201"/>
      <c r="H108" s="181"/>
      <c r="I108" s="368"/>
      <c r="J108" s="189"/>
    </row>
    <row r="109" spans="1:10" ht="14.25">
      <c r="A109" s="180"/>
      <c r="B109" s="180"/>
      <c r="C109" s="180"/>
      <c r="D109" s="181"/>
      <c r="E109" s="182"/>
      <c r="F109" s="180"/>
      <c r="G109" s="201"/>
      <c r="H109" s="181"/>
      <c r="I109" s="368"/>
      <c r="J109" s="189"/>
    </row>
    <row r="110" spans="1:10" ht="14.25">
      <c r="A110" s="180"/>
      <c r="B110" s="180"/>
      <c r="C110" s="180"/>
      <c r="D110" s="181"/>
      <c r="E110" s="182"/>
      <c r="F110" s="180"/>
      <c r="G110" s="201"/>
      <c r="H110" s="181"/>
      <c r="I110" s="368"/>
      <c r="J110" s="189"/>
    </row>
    <row r="111" spans="1:10" ht="14.25">
      <c r="A111" s="180"/>
      <c r="B111" s="180"/>
      <c r="C111" s="180"/>
      <c r="D111" s="181"/>
      <c r="E111" s="182"/>
      <c r="F111" s="180"/>
      <c r="G111" s="201"/>
      <c r="H111" s="181"/>
      <c r="I111" s="368"/>
      <c r="J111" s="189"/>
    </row>
    <row r="112" spans="1:10" ht="14.25">
      <c r="A112" s="180"/>
      <c r="B112" s="180"/>
      <c r="C112" s="180"/>
      <c r="D112" s="181"/>
      <c r="E112" s="182"/>
      <c r="F112" s="180"/>
      <c r="G112" s="201"/>
      <c r="H112" s="181"/>
      <c r="I112" s="368"/>
      <c r="J112" s="189"/>
    </row>
    <row r="113" spans="1:10" ht="14.25">
      <c r="A113" s="180"/>
      <c r="B113" s="180"/>
      <c r="C113" s="180"/>
      <c r="D113" s="181"/>
      <c r="E113" s="182"/>
      <c r="F113" s="180"/>
      <c r="G113" s="201"/>
      <c r="H113" s="181"/>
      <c r="I113" s="368"/>
      <c r="J113" s="189"/>
    </row>
    <row r="114" spans="1:10" ht="14.25">
      <c r="A114" s="180"/>
      <c r="B114" s="180"/>
      <c r="C114" s="180"/>
      <c r="D114" s="181"/>
      <c r="E114" s="182"/>
      <c r="F114" s="180"/>
      <c r="G114" s="201"/>
      <c r="H114" s="181"/>
      <c r="I114" s="368"/>
      <c r="J114" s="189"/>
    </row>
    <row r="115" spans="1:10" ht="14.25">
      <c r="A115" s="180"/>
      <c r="B115" s="180"/>
      <c r="C115" s="180"/>
      <c r="D115" s="181"/>
      <c r="E115" s="182"/>
      <c r="F115" s="180"/>
      <c r="G115" s="201"/>
      <c r="H115" s="181"/>
      <c r="I115" s="368"/>
      <c r="J115" s="189"/>
    </row>
    <row r="116" spans="1:10" ht="14.25">
      <c r="A116" s="180"/>
      <c r="B116" s="180"/>
      <c r="C116" s="180"/>
      <c r="D116" s="181"/>
      <c r="E116" s="182"/>
      <c r="F116" s="180"/>
      <c r="G116" s="201"/>
      <c r="H116" s="181"/>
      <c r="I116" s="368"/>
      <c r="J116" s="189"/>
    </row>
    <row r="117" spans="1:10" ht="14.25">
      <c r="A117" s="180"/>
      <c r="B117" s="180"/>
      <c r="C117" s="180"/>
      <c r="D117" s="181"/>
      <c r="E117" s="182"/>
      <c r="F117" s="180"/>
      <c r="G117" s="201"/>
      <c r="H117" s="181"/>
      <c r="I117" s="368"/>
      <c r="J117" s="189"/>
    </row>
    <row r="118" spans="1:10" ht="14.25">
      <c r="A118" s="180"/>
      <c r="B118" s="180"/>
      <c r="C118" s="180"/>
      <c r="D118" s="181"/>
      <c r="E118" s="182"/>
      <c r="F118" s="180"/>
      <c r="G118" s="201"/>
      <c r="H118" s="181"/>
      <c r="I118" s="368"/>
      <c r="J118" s="189"/>
    </row>
    <row r="119" spans="1:10" ht="14.25">
      <c r="A119" s="180"/>
      <c r="B119" s="180"/>
      <c r="C119" s="180"/>
      <c r="D119" s="181"/>
      <c r="E119" s="182"/>
      <c r="F119" s="180"/>
      <c r="G119" s="201"/>
      <c r="H119" s="181"/>
      <c r="I119" s="368"/>
      <c r="J119" s="189"/>
    </row>
    <row r="120" spans="1:10" ht="14.25">
      <c r="A120" s="180"/>
      <c r="B120" s="180"/>
      <c r="C120" s="180"/>
      <c r="D120" s="181"/>
      <c r="E120" s="182"/>
      <c r="F120" s="180"/>
      <c r="G120" s="201"/>
      <c r="H120" s="181"/>
      <c r="I120" s="368"/>
      <c r="J120" s="189"/>
    </row>
    <row r="121" spans="1:10" ht="14.25">
      <c r="A121" s="180"/>
      <c r="B121" s="180"/>
      <c r="C121" s="180"/>
      <c r="D121" s="181"/>
      <c r="E121" s="182"/>
      <c r="F121" s="180"/>
      <c r="G121" s="201"/>
      <c r="H121" s="181"/>
      <c r="I121" s="368"/>
      <c r="J121" s="189"/>
    </row>
    <row r="122" spans="1:10" ht="14.25">
      <c r="A122" s="180"/>
      <c r="B122" s="180"/>
      <c r="C122" s="180"/>
      <c r="D122" s="181"/>
      <c r="E122" s="182"/>
      <c r="F122" s="180"/>
      <c r="G122" s="201"/>
      <c r="H122" s="181"/>
      <c r="I122" s="368"/>
      <c r="J122" s="189"/>
    </row>
    <row r="123" spans="1:10" ht="14.25">
      <c r="A123" s="180"/>
      <c r="B123" s="180"/>
      <c r="C123" s="180"/>
      <c r="D123" s="181"/>
      <c r="E123" s="182"/>
      <c r="F123" s="180"/>
      <c r="G123" s="201"/>
      <c r="H123" s="181"/>
      <c r="I123" s="368"/>
      <c r="J123" s="189"/>
    </row>
    <row r="124" spans="1:10" ht="14.25">
      <c r="A124" s="180"/>
      <c r="B124" s="180"/>
      <c r="C124" s="180"/>
      <c r="D124" s="181"/>
      <c r="E124" s="182"/>
      <c r="F124" s="180"/>
      <c r="G124" s="201"/>
      <c r="H124" s="181"/>
      <c r="I124" s="368"/>
      <c r="J124" s="189"/>
    </row>
    <row r="125" spans="1:10" ht="14.25">
      <c r="A125" s="180"/>
      <c r="B125" s="180"/>
      <c r="C125" s="180"/>
      <c r="D125" s="181"/>
      <c r="E125" s="182"/>
      <c r="F125" s="180"/>
      <c r="G125" s="201"/>
      <c r="H125" s="181"/>
      <c r="I125" s="368"/>
      <c r="J125" s="189"/>
    </row>
    <row r="126" spans="1:10" ht="14.25">
      <c r="A126" s="180"/>
      <c r="B126" s="180"/>
      <c r="C126" s="180"/>
      <c r="D126" s="181"/>
      <c r="E126" s="182"/>
      <c r="F126" s="180"/>
      <c r="G126" s="201"/>
      <c r="H126" s="181"/>
      <c r="I126" s="368"/>
      <c r="J126" s="189"/>
    </row>
    <row r="127" spans="1:10" ht="14.25">
      <c r="A127" s="180"/>
      <c r="B127" s="180"/>
      <c r="C127" s="180"/>
      <c r="D127" s="181"/>
      <c r="E127" s="182"/>
      <c r="F127" s="180"/>
      <c r="G127" s="201"/>
      <c r="H127" s="181"/>
      <c r="I127" s="368"/>
      <c r="J127" s="189"/>
    </row>
    <row r="128" spans="1:10" ht="14.25">
      <c r="A128" s="180"/>
      <c r="B128" s="180"/>
      <c r="C128" s="180"/>
      <c r="D128" s="181"/>
      <c r="E128" s="182"/>
      <c r="F128" s="180"/>
      <c r="G128" s="201"/>
      <c r="H128" s="181"/>
      <c r="I128" s="368"/>
      <c r="J128" s="189"/>
    </row>
    <row r="129" spans="1:10" ht="14.25">
      <c r="A129" s="180"/>
      <c r="B129" s="180"/>
      <c r="C129" s="180"/>
      <c r="D129" s="181"/>
      <c r="E129" s="182"/>
      <c r="F129" s="180"/>
      <c r="G129" s="201"/>
      <c r="H129" s="181"/>
      <c r="I129" s="368"/>
      <c r="J129" s="189"/>
    </row>
    <row r="130" spans="1:10" ht="15" thickBot="1">
      <c r="A130" s="183"/>
      <c r="B130" s="183"/>
      <c r="C130" s="183"/>
      <c r="D130" s="184"/>
      <c r="E130" s="185"/>
      <c r="F130" s="183"/>
      <c r="G130" s="202"/>
      <c r="H130" s="184"/>
      <c r="I130" s="369"/>
      <c r="J130" s="193"/>
    </row>
    <row r="131" spans="1:10" ht="14.25">
      <c r="A131" s="186"/>
      <c r="B131" s="186"/>
      <c r="C131" s="186"/>
      <c r="D131" s="187"/>
      <c r="E131" s="188"/>
      <c r="F131" s="186"/>
      <c r="G131" s="223"/>
      <c r="H131" s="187"/>
      <c r="I131" s="377"/>
      <c r="J131" s="206"/>
    </row>
    <row r="132" spans="1:10" ht="14.25">
      <c r="A132" s="180"/>
      <c r="B132" s="180"/>
      <c r="C132" s="180"/>
      <c r="D132" s="181"/>
      <c r="E132" s="182"/>
      <c r="F132" s="180"/>
      <c r="G132" s="201"/>
      <c r="H132" s="181"/>
      <c r="I132" s="368"/>
      <c r="J132" s="189"/>
    </row>
    <row r="133" spans="1:10" ht="14.25">
      <c r="A133" s="180"/>
      <c r="B133" s="180"/>
      <c r="C133" s="180"/>
      <c r="D133" s="181"/>
      <c r="E133" s="182"/>
      <c r="F133" s="180"/>
      <c r="G133" s="201"/>
      <c r="H133" s="181"/>
      <c r="I133" s="368"/>
      <c r="J133" s="189"/>
    </row>
    <row r="134" spans="1:10" ht="14.25">
      <c r="A134" s="180"/>
      <c r="B134" s="180"/>
      <c r="C134" s="180"/>
      <c r="D134" s="181"/>
      <c r="E134" s="182"/>
      <c r="F134" s="180"/>
      <c r="G134" s="201"/>
      <c r="H134" s="181"/>
      <c r="I134" s="368"/>
      <c r="J134" s="189"/>
    </row>
    <row r="135" spans="1:10" ht="14.25">
      <c r="A135" s="180"/>
      <c r="B135" s="180"/>
      <c r="C135" s="180"/>
      <c r="D135" s="181"/>
      <c r="E135" s="182"/>
      <c r="F135" s="180"/>
      <c r="G135" s="201"/>
      <c r="H135" s="181"/>
      <c r="I135" s="368"/>
      <c r="J135" s="189"/>
    </row>
    <row r="136" spans="1:10" ht="14.25">
      <c r="A136" s="180"/>
      <c r="B136" s="180"/>
      <c r="C136" s="180"/>
      <c r="D136" s="181"/>
      <c r="E136" s="182"/>
      <c r="F136" s="180"/>
      <c r="G136" s="201"/>
      <c r="H136" s="181"/>
      <c r="I136" s="368"/>
      <c r="J136" s="189"/>
    </row>
    <row r="137" spans="1:10" ht="14.25">
      <c r="A137" s="180"/>
      <c r="B137" s="180"/>
      <c r="C137" s="180"/>
      <c r="D137" s="181"/>
      <c r="E137" s="182"/>
      <c r="F137" s="180"/>
      <c r="G137" s="201"/>
      <c r="H137" s="181"/>
      <c r="I137" s="368"/>
      <c r="J137" s="189"/>
    </row>
    <row r="138" spans="1:10" ht="14.25">
      <c r="A138" s="180"/>
      <c r="B138" s="180"/>
      <c r="C138" s="180"/>
      <c r="D138" s="181"/>
      <c r="E138" s="182"/>
      <c r="F138" s="180"/>
      <c r="G138" s="201"/>
      <c r="H138" s="181"/>
      <c r="I138" s="368"/>
      <c r="J138" s="189"/>
    </row>
    <row r="139" spans="1:10" ht="14.25">
      <c r="A139" s="180"/>
      <c r="B139" s="180"/>
      <c r="C139" s="180"/>
      <c r="D139" s="181"/>
      <c r="E139" s="182"/>
      <c r="F139" s="180"/>
      <c r="G139" s="201"/>
      <c r="H139" s="181"/>
      <c r="I139" s="368"/>
      <c r="J139" s="189"/>
    </row>
    <row r="140" spans="1:10" ht="14.25">
      <c r="A140" s="180"/>
      <c r="B140" s="180"/>
      <c r="C140" s="180"/>
      <c r="D140" s="181"/>
      <c r="E140" s="182"/>
      <c r="F140" s="180"/>
      <c r="G140" s="201"/>
      <c r="H140" s="181"/>
      <c r="I140" s="368"/>
      <c r="J140" s="189"/>
    </row>
    <row r="141" spans="1:10" ht="14.25">
      <c r="A141" s="180"/>
      <c r="B141" s="180"/>
      <c r="C141" s="180"/>
      <c r="D141" s="181"/>
      <c r="E141" s="182"/>
      <c r="F141" s="180"/>
      <c r="G141" s="201"/>
      <c r="H141" s="181"/>
      <c r="I141" s="368"/>
      <c r="J141" s="189"/>
    </row>
    <row r="142" spans="1:10" ht="14.25">
      <c r="A142" s="180"/>
      <c r="B142" s="180"/>
      <c r="C142" s="180"/>
      <c r="D142" s="181"/>
      <c r="E142" s="182"/>
      <c r="F142" s="180"/>
      <c r="G142" s="201"/>
      <c r="H142" s="181"/>
      <c r="I142" s="368"/>
      <c r="J142" s="189"/>
    </row>
    <row r="143" spans="1:10" ht="14.25">
      <c r="A143" s="180"/>
      <c r="B143" s="180"/>
      <c r="C143" s="180"/>
      <c r="D143" s="181"/>
      <c r="E143" s="182"/>
      <c r="F143" s="180"/>
      <c r="G143" s="201"/>
      <c r="H143" s="181"/>
      <c r="I143" s="368"/>
      <c r="J143" s="189"/>
    </row>
    <row r="144" spans="1:10" ht="14.25">
      <c r="A144" s="180"/>
      <c r="B144" s="180"/>
      <c r="C144" s="180"/>
      <c r="D144" s="181"/>
      <c r="E144" s="182"/>
      <c r="F144" s="180"/>
      <c r="G144" s="201"/>
      <c r="H144" s="181"/>
      <c r="I144" s="368"/>
      <c r="J144" s="189"/>
    </row>
    <row r="145" spans="1:10" ht="14.25">
      <c r="A145" s="180"/>
      <c r="B145" s="180"/>
      <c r="C145" s="180"/>
      <c r="D145" s="181"/>
      <c r="E145" s="182"/>
      <c r="F145" s="180"/>
      <c r="G145" s="201"/>
      <c r="H145" s="181"/>
      <c r="I145" s="368"/>
      <c r="J145" s="189"/>
    </row>
    <row r="146" spans="1:10" ht="14.25">
      <c r="A146" s="180"/>
      <c r="B146" s="180"/>
      <c r="C146" s="180"/>
      <c r="D146" s="181"/>
      <c r="E146" s="182"/>
      <c r="F146" s="180"/>
      <c r="G146" s="201"/>
      <c r="H146" s="181"/>
      <c r="I146" s="368"/>
      <c r="J146" s="189"/>
    </row>
    <row r="147" spans="1:10" ht="14.25">
      <c r="A147" s="180"/>
      <c r="B147" s="180"/>
      <c r="C147" s="180"/>
      <c r="D147" s="181"/>
      <c r="E147" s="182"/>
      <c r="F147" s="180"/>
      <c r="G147" s="201"/>
      <c r="H147" s="181"/>
      <c r="I147" s="368"/>
      <c r="J147" s="189"/>
    </row>
    <row r="148" spans="1:10" ht="14.25">
      <c r="A148" s="180"/>
      <c r="B148" s="180"/>
      <c r="C148" s="180"/>
      <c r="D148" s="181"/>
      <c r="E148" s="182"/>
      <c r="F148" s="180"/>
      <c r="G148" s="201"/>
      <c r="H148" s="181"/>
      <c r="I148" s="368"/>
      <c r="J148" s="189"/>
    </row>
    <row r="149" spans="1:10" ht="14.25">
      <c r="A149" s="180"/>
      <c r="B149" s="180"/>
      <c r="C149" s="180"/>
      <c r="D149" s="181"/>
      <c r="E149" s="182"/>
      <c r="F149" s="180"/>
      <c r="G149" s="201"/>
      <c r="H149" s="181"/>
      <c r="I149" s="368"/>
      <c r="J149" s="189"/>
    </row>
    <row r="150" spans="1:10" ht="14.25">
      <c r="A150" s="180"/>
      <c r="B150" s="180"/>
      <c r="C150" s="180"/>
      <c r="D150" s="181"/>
      <c r="E150" s="182"/>
      <c r="F150" s="180"/>
      <c r="G150" s="201"/>
      <c r="H150" s="181"/>
      <c r="I150" s="368"/>
      <c r="J150" s="189"/>
    </row>
    <row r="151" spans="1:10" ht="14.25">
      <c r="A151" s="180"/>
      <c r="B151" s="180"/>
      <c r="C151" s="180"/>
      <c r="D151" s="181"/>
      <c r="E151" s="182"/>
      <c r="F151" s="180"/>
      <c r="G151" s="201"/>
      <c r="H151" s="181"/>
      <c r="I151" s="368"/>
      <c r="J151" s="189"/>
    </row>
    <row r="152" spans="1:10" ht="14.25">
      <c r="A152" s="180"/>
      <c r="B152" s="180"/>
      <c r="C152" s="180"/>
      <c r="D152" s="181"/>
      <c r="E152" s="182"/>
      <c r="F152" s="180"/>
      <c r="G152" s="201"/>
      <c r="H152" s="181"/>
      <c r="I152" s="368"/>
      <c r="J152" s="189"/>
    </row>
    <row r="153" spans="1:10" ht="14.25">
      <c r="A153" s="180"/>
      <c r="B153" s="180"/>
      <c r="C153" s="180"/>
      <c r="D153" s="181"/>
      <c r="E153" s="182"/>
      <c r="F153" s="180"/>
      <c r="G153" s="201"/>
      <c r="H153" s="181"/>
      <c r="I153" s="368"/>
      <c r="J153" s="189"/>
    </row>
    <row r="154" spans="1:10" ht="14.25">
      <c r="A154" s="180"/>
      <c r="B154" s="180"/>
      <c r="C154" s="180"/>
      <c r="D154" s="181"/>
      <c r="E154" s="182"/>
      <c r="F154" s="180"/>
      <c r="G154" s="201"/>
      <c r="H154" s="181"/>
      <c r="I154" s="368"/>
      <c r="J154" s="189"/>
    </row>
    <row r="155" spans="1:10" ht="14.25">
      <c r="A155" s="180"/>
      <c r="B155" s="180"/>
      <c r="C155" s="180"/>
      <c r="D155" s="181"/>
      <c r="E155" s="182"/>
      <c r="F155" s="180"/>
      <c r="G155" s="201"/>
      <c r="H155" s="181"/>
      <c r="I155" s="368"/>
      <c r="J155" s="189"/>
    </row>
    <row r="156" spans="1:10" ht="14.25">
      <c r="A156" s="180"/>
      <c r="B156" s="180"/>
      <c r="C156" s="180"/>
      <c r="D156" s="181"/>
      <c r="E156" s="182"/>
      <c r="F156" s="180"/>
      <c r="G156" s="201"/>
      <c r="H156" s="181"/>
      <c r="I156" s="368"/>
      <c r="J156" s="189"/>
    </row>
    <row r="157" spans="1:10" ht="14.25">
      <c r="A157" s="180"/>
      <c r="B157" s="180"/>
      <c r="C157" s="180"/>
      <c r="D157" s="181"/>
      <c r="E157" s="182"/>
      <c r="F157" s="180"/>
      <c r="G157" s="201"/>
      <c r="H157" s="181"/>
      <c r="I157" s="368"/>
      <c r="J157" s="189"/>
    </row>
    <row r="158" spans="1:10" ht="14.25">
      <c r="A158" s="180"/>
      <c r="B158" s="180"/>
      <c r="C158" s="180"/>
      <c r="D158" s="181"/>
      <c r="E158" s="182"/>
      <c r="F158" s="180"/>
      <c r="G158" s="201"/>
      <c r="H158" s="181"/>
      <c r="I158" s="368"/>
      <c r="J158" s="189"/>
    </row>
    <row r="159" spans="1:10" ht="15" thickBot="1">
      <c r="A159" s="183"/>
      <c r="B159" s="183"/>
      <c r="C159" s="183"/>
      <c r="D159" s="184"/>
      <c r="E159" s="185"/>
      <c r="F159" s="183"/>
      <c r="G159" s="202"/>
      <c r="H159" s="184"/>
      <c r="I159" s="369"/>
      <c r="J159" s="193"/>
    </row>
    <row r="160" ht="21.75" customHeight="1"/>
  </sheetData>
  <sheetProtection password="E355" sheet="1" objects="1" scenarios="1" selectLockedCells="1"/>
  <mergeCells count="27">
    <mergeCell ref="C7:E7"/>
    <mergeCell ref="C8:E8"/>
    <mergeCell ref="C9:E9"/>
    <mergeCell ref="A4:B4"/>
    <mergeCell ref="A5:B6"/>
    <mergeCell ref="A7:B7"/>
    <mergeCell ref="A8:B8"/>
    <mergeCell ref="A15:C15"/>
    <mergeCell ref="E15:G15"/>
    <mergeCell ref="I4:J4"/>
    <mergeCell ref="G6:H6"/>
    <mergeCell ref="I6:J6"/>
    <mergeCell ref="I7:J9"/>
    <mergeCell ref="G7:H9"/>
    <mergeCell ref="I5:J5"/>
    <mergeCell ref="A9:B9"/>
    <mergeCell ref="C4:E4"/>
    <mergeCell ref="A1:J1"/>
    <mergeCell ref="I13:J13"/>
    <mergeCell ref="E12:J12"/>
    <mergeCell ref="C5:E6"/>
    <mergeCell ref="A12:D13"/>
    <mergeCell ref="F13:H13"/>
    <mergeCell ref="G5:H5"/>
    <mergeCell ref="E13:E14"/>
    <mergeCell ref="G10:H10"/>
    <mergeCell ref="G4:H4"/>
  </mergeCells>
  <printOptions horizontalCentered="1"/>
  <pageMargins left="0.393700787401575" right="0.393700787401575" top="0.590551181102362" bottom="0.5" header="0.39" footer="0.196850393700787"/>
  <pageSetup horizontalDpi="600" verticalDpi="600" orientation="landscape" paperSize="9" scale="74" r:id="rId1"/>
  <headerFooter alignWithMargins="0">
    <oddHeader>&amp;R&amp;P de &amp;N</oddHeader>
  </headerFooter>
</worksheet>
</file>

<file path=xl/worksheets/sheet9.xml><?xml version="1.0" encoding="utf-8"?>
<worksheet xmlns="http://schemas.openxmlformats.org/spreadsheetml/2006/main" xmlns:r="http://schemas.openxmlformats.org/officeDocument/2006/relationships">
  <sheetPr codeName="Hoja8">
    <pageSetUpPr fitToPage="1"/>
  </sheetPr>
  <dimension ref="A1:D41"/>
  <sheetViews>
    <sheetView showGridLines="0" view="pageBreakPreview" zoomScale="75" zoomScaleNormal="75" zoomScaleSheetLayoutView="75" workbookViewId="0" topLeftCell="A1">
      <selection activeCell="A1" sqref="A1:C1"/>
    </sheetView>
  </sheetViews>
  <sheetFormatPr defaultColWidth="11.421875" defaultRowHeight="12.75"/>
  <cols>
    <col min="1" max="1" width="34.8515625" style="11" customWidth="1"/>
    <col min="2" max="2" width="26.421875" style="11" customWidth="1"/>
    <col min="3" max="3" width="29.421875" style="11" customWidth="1"/>
    <col min="4" max="4" width="11.421875" style="11" hidden="1" customWidth="1"/>
    <col min="5" max="16384" width="11.421875" style="11" customWidth="1"/>
  </cols>
  <sheetData>
    <row r="1" spans="1:3" ht="18.75" customHeight="1">
      <c r="A1" s="594" t="s">
        <v>340</v>
      </c>
      <c r="B1" s="594"/>
      <c r="C1" s="594"/>
    </row>
    <row r="2" spans="1:3" ht="18.75" customHeight="1">
      <c r="A2" s="10"/>
      <c r="B2" s="10"/>
      <c r="C2" s="10"/>
    </row>
    <row r="3" spans="1:3" ht="18.75" customHeight="1" thickBot="1">
      <c r="A3" s="13"/>
      <c r="B3" s="98"/>
      <c r="C3" s="13"/>
    </row>
    <row r="4" spans="1:3" ht="18.75" customHeight="1" thickBot="1">
      <c r="A4" s="15" t="s">
        <v>284</v>
      </c>
      <c r="B4" s="488"/>
      <c r="C4" s="487"/>
    </row>
    <row r="5" spans="1:3" ht="18.75" customHeight="1" thickBot="1">
      <c r="A5" s="16"/>
      <c r="B5" s="13"/>
      <c r="C5" s="13"/>
    </row>
    <row r="6" spans="1:3" ht="18.75" customHeight="1" thickBot="1">
      <c r="A6" s="101" t="s">
        <v>67</v>
      </c>
      <c r="B6" s="489">
        <f>IF(Carátula!E10="","",Carátula!E10)</f>
      </c>
      <c r="C6" s="460"/>
    </row>
    <row r="7" spans="1:3" ht="18.75" customHeight="1" thickBot="1">
      <c r="A7" s="101" t="s">
        <v>3</v>
      </c>
      <c r="B7" s="489">
        <f>IF(Carátula!E12="","",Carátula!E12)</f>
      </c>
      <c r="C7" s="460"/>
    </row>
    <row r="8" spans="1:3" ht="18.75" customHeight="1" thickBot="1">
      <c r="A8" s="173" t="s">
        <v>2</v>
      </c>
      <c r="B8" s="492">
        <f>IF(Carátula!E11="","",Carátula!E11)</f>
      </c>
      <c r="C8" s="474"/>
    </row>
    <row r="9" spans="1:3" ht="18.75" customHeight="1">
      <c r="A9" s="69" t="s">
        <v>4</v>
      </c>
      <c r="B9" s="96"/>
      <c r="C9" s="69"/>
    </row>
    <row r="10" spans="1:3" ht="18.75" customHeight="1" thickBot="1">
      <c r="A10" s="97"/>
      <c r="B10" s="97"/>
      <c r="C10" s="97"/>
    </row>
    <row r="11" spans="1:3" s="30" customFormat="1" ht="30" customHeight="1" thickBot="1">
      <c r="A11" s="27" t="s">
        <v>68</v>
      </c>
      <c r="B11" s="28"/>
      <c r="C11" s="29" t="s">
        <v>21</v>
      </c>
    </row>
    <row r="12" spans="1:4" s="30" customFormat="1" ht="19.5" customHeight="1">
      <c r="A12" s="86" t="s">
        <v>69</v>
      </c>
      <c r="B12" s="32"/>
      <c r="C12" s="263"/>
      <c r="D12" s="30">
        <v>1</v>
      </c>
    </row>
    <row r="13" spans="1:4" s="30" customFormat="1" ht="19.5" customHeight="1">
      <c r="A13" s="397" t="s">
        <v>367</v>
      </c>
      <c r="B13" s="36"/>
      <c r="C13" s="264"/>
      <c r="D13" s="30">
        <v>2</v>
      </c>
    </row>
    <row r="14" spans="1:4" s="30" customFormat="1" ht="19.5" customHeight="1">
      <c r="A14" s="37" t="s">
        <v>368</v>
      </c>
      <c r="B14" s="34"/>
      <c r="C14" s="250">
        <f>SUM(C15,C16)</f>
        <v>0</v>
      </c>
      <c r="D14" s="30">
        <v>3</v>
      </c>
    </row>
    <row r="15" spans="1:4" s="30" customFormat="1" ht="19.5" customHeight="1">
      <c r="A15" s="397" t="s">
        <v>365</v>
      </c>
      <c r="B15" s="36"/>
      <c r="C15" s="264"/>
      <c r="D15" s="30">
        <v>4</v>
      </c>
    </row>
    <row r="16" spans="1:4" s="30" customFormat="1" ht="19.5" customHeight="1">
      <c r="A16" s="400" t="s">
        <v>366</v>
      </c>
      <c r="B16" s="51"/>
      <c r="C16" s="265"/>
      <c r="D16" s="30">
        <v>5</v>
      </c>
    </row>
    <row r="17" spans="1:4" s="30" customFormat="1" ht="19.5" customHeight="1" thickBot="1">
      <c r="A17" s="401" t="s">
        <v>70</v>
      </c>
      <c r="B17" s="87"/>
      <c r="C17" s="266">
        <f>SUM(C13,C14)</f>
        <v>0</v>
      </c>
      <c r="D17" s="30">
        <v>6</v>
      </c>
    </row>
    <row r="18" spans="1:4" s="30" customFormat="1" ht="19.5" customHeight="1">
      <c r="A18" s="86" t="s">
        <v>71</v>
      </c>
      <c r="B18" s="32"/>
      <c r="C18" s="267"/>
      <c r="D18" s="30">
        <v>7</v>
      </c>
    </row>
    <row r="19" spans="1:4" s="30" customFormat="1" ht="19.5" customHeight="1">
      <c r="A19" s="397" t="s">
        <v>369</v>
      </c>
      <c r="B19" s="36"/>
      <c r="C19" s="250">
        <f>SUM(C20,C21)</f>
        <v>0</v>
      </c>
      <c r="D19" s="30">
        <v>8</v>
      </c>
    </row>
    <row r="20" spans="1:4" s="30" customFormat="1" ht="19.5" customHeight="1">
      <c r="A20" s="397" t="s">
        <v>370</v>
      </c>
      <c r="B20" s="36"/>
      <c r="C20" s="264"/>
      <c r="D20" s="30">
        <v>9</v>
      </c>
    </row>
    <row r="21" spans="1:4" s="30" customFormat="1" ht="19.5" customHeight="1">
      <c r="A21" s="400" t="s">
        <v>371</v>
      </c>
      <c r="B21" s="51"/>
      <c r="C21" s="265"/>
      <c r="D21" s="30">
        <v>10</v>
      </c>
    </row>
    <row r="22" spans="1:4" s="30" customFormat="1" ht="19.5" customHeight="1" thickBot="1">
      <c r="A22" s="398" t="s">
        <v>72</v>
      </c>
      <c r="B22" s="87"/>
      <c r="C22" s="268">
        <f>C19</f>
        <v>0</v>
      </c>
      <c r="D22" s="30">
        <v>11</v>
      </c>
    </row>
    <row r="23" spans="1:4" s="30" customFormat="1" ht="19.5" customHeight="1">
      <c r="A23" s="86" t="s">
        <v>73</v>
      </c>
      <c r="B23" s="88"/>
      <c r="C23" s="269"/>
      <c r="D23" s="30">
        <v>12</v>
      </c>
    </row>
    <row r="24" spans="1:4" s="30" customFormat="1" ht="19.5" customHeight="1">
      <c r="A24" s="37" t="s">
        <v>372</v>
      </c>
      <c r="B24" s="89"/>
      <c r="C24" s="270"/>
      <c r="D24" s="30">
        <v>13</v>
      </c>
    </row>
    <row r="25" spans="1:4" s="30" customFormat="1" ht="19.5" customHeight="1">
      <c r="A25" s="397" t="s">
        <v>373</v>
      </c>
      <c r="B25" s="90"/>
      <c r="C25" s="271"/>
      <c r="D25" s="30">
        <v>14</v>
      </c>
    </row>
    <row r="26" spans="1:4" s="30" customFormat="1" ht="19.5" customHeight="1">
      <c r="A26" s="37" t="s">
        <v>374</v>
      </c>
      <c r="B26" s="91"/>
      <c r="C26" s="272"/>
      <c r="D26" s="30">
        <v>15</v>
      </c>
    </row>
    <row r="27" spans="1:4" s="30" customFormat="1" ht="19.5" customHeight="1" thickBot="1">
      <c r="A27" s="400" t="s">
        <v>322</v>
      </c>
      <c r="B27" s="92"/>
      <c r="C27" s="273">
        <f>SUM(C24,C25,C26)</f>
        <v>0</v>
      </c>
      <c r="D27" s="30">
        <v>16</v>
      </c>
    </row>
    <row r="28" spans="1:4" s="30" customFormat="1" ht="19.5" customHeight="1">
      <c r="A28" s="86" t="s">
        <v>355</v>
      </c>
      <c r="B28" s="399"/>
      <c r="C28" s="269"/>
      <c r="D28" s="30">
        <v>17</v>
      </c>
    </row>
    <row r="29" spans="1:4" s="30" customFormat="1" ht="19.5" customHeight="1">
      <c r="A29" s="397" t="s">
        <v>375</v>
      </c>
      <c r="B29" s="36"/>
      <c r="C29" s="274"/>
      <c r="D29" s="30">
        <v>18</v>
      </c>
    </row>
    <row r="30" spans="1:4" s="30" customFormat="1" ht="19.5" customHeight="1" thickBot="1">
      <c r="A30" s="38" t="s">
        <v>364</v>
      </c>
      <c r="B30" s="87"/>
      <c r="C30" s="268">
        <f>C29</f>
        <v>0</v>
      </c>
      <c r="D30" s="30">
        <v>19</v>
      </c>
    </row>
    <row r="31" spans="1:4" s="30" customFormat="1" ht="19.5" customHeight="1">
      <c r="A31" s="93" t="s">
        <v>323</v>
      </c>
      <c r="B31" s="94"/>
      <c r="C31" s="269"/>
      <c r="D31" s="30">
        <v>20</v>
      </c>
    </row>
    <row r="32" spans="1:4" s="30" customFormat="1" ht="19.5" customHeight="1">
      <c r="A32" s="35" t="s">
        <v>376</v>
      </c>
      <c r="B32" s="90"/>
      <c r="C32" s="272"/>
      <c r="D32" s="30">
        <v>21</v>
      </c>
    </row>
    <row r="33" spans="1:4" s="30" customFormat="1" ht="19.5" customHeight="1" thickBot="1">
      <c r="A33" s="394" t="s">
        <v>72</v>
      </c>
      <c r="B33" s="91"/>
      <c r="C33" s="268">
        <f>C32</f>
        <v>0</v>
      </c>
      <c r="D33" s="30">
        <v>22</v>
      </c>
    </row>
    <row r="34" spans="1:4" s="30" customFormat="1" ht="19.5" customHeight="1" thickBot="1">
      <c r="A34" s="512" t="s">
        <v>181</v>
      </c>
      <c r="B34" s="513"/>
      <c r="C34" s="252">
        <f>SUM(C17)-SUM(C22,C27,C33,C30)</f>
        <v>0</v>
      </c>
      <c r="D34" s="30">
        <v>23</v>
      </c>
    </row>
    <row r="35" spans="1:3" ht="20.25" customHeight="1">
      <c r="A35" s="175" t="s">
        <v>352</v>
      </c>
      <c r="B35" s="13"/>
      <c r="C35" s="13"/>
    </row>
    <row r="36" spans="1:3" ht="20.25" customHeight="1" thickBot="1">
      <c r="A36" s="13" t="s">
        <v>356</v>
      </c>
      <c r="B36" s="13"/>
      <c r="C36" s="13"/>
    </row>
    <row r="37" spans="1:3" ht="15.75" customHeight="1" thickBot="1">
      <c r="A37" s="590" t="s">
        <v>15</v>
      </c>
      <c r="B37" s="591"/>
      <c r="C37" s="99" t="s">
        <v>16</v>
      </c>
    </row>
    <row r="38" spans="1:3" ht="43.5" customHeight="1" thickBot="1">
      <c r="A38" s="596"/>
      <c r="B38" s="597"/>
      <c r="C38" s="95">
        <f>IF(Carátula!E17="","",Carátula!E17)</f>
      </c>
    </row>
    <row r="39" spans="1:3" ht="15.75" customHeight="1" thickBot="1">
      <c r="A39" s="590" t="s">
        <v>17</v>
      </c>
      <c r="B39" s="591"/>
      <c r="C39" s="100" t="s">
        <v>18</v>
      </c>
    </row>
    <row r="40" spans="1:3" ht="21.75" customHeight="1">
      <c r="A40" s="564">
        <f>IF(Carátula!E15="","",Carátula!E15)</f>
      </c>
      <c r="B40" s="565"/>
      <c r="C40" s="595">
        <f>IF(Carátula!E16="","",Carátula!E16)</f>
      </c>
    </row>
    <row r="41" spans="1:3" ht="21.75" customHeight="1" thickBot="1">
      <c r="A41" s="471"/>
      <c r="B41" s="472"/>
      <c r="C41" s="505"/>
    </row>
  </sheetData>
  <sheetProtection password="E355" sheet="1" objects="1" scenarios="1" selectLockedCells="1"/>
  <mergeCells count="11">
    <mergeCell ref="A34:B34"/>
    <mergeCell ref="A40:B41"/>
    <mergeCell ref="A39:B39"/>
    <mergeCell ref="A1:C1"/>
    <mergeCell ref="B4:C4"/>
    <mergeCell ref="C40:C41"/>
    <mergeCell ref="B6:C6"/>
    <mergeCell ref="B7:C7"/>
    <mergeCell ref="B8:C8"/>
    <mergeCell ref="A37:B37"/>
    <mergeCell ref="A38:B38"/>
  </mergeCells>
  <printOptions horizontalCentered="1" verticalCentered="1"/>
  <pageMargins left="0.393700787401575" right="0.393700787401575" top="0.590551181102362" bottom="0.5" header="0.393700787401575" footer="0.393700787401575"/>
  <pageSetup fitToHeight="1" fitToWidth="1" horizontalDpi="600" verticalDpi="600" orientation="portrait" paperSize="9" scale="93" r:id="rId1"/>
  <headerFooter alignWithMargins="0">
    <oddHeader>&amp;R&amp;P de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Res150702Anejos</dc:title>
  <dc:subject/>
  <dc:creator>David Gallego</dc:creator>
  <cp:keywords/>
  <dc:description>Última versión de anejos de petróleo sin cuadros de balance de comprobación.
</dc:description>
  <cp:lastModifiedBy>A satisfied Microsoft Office User</cp:lastModifiedBy>
  <cp:lastPrinted>2003-01-29T10:37:44Z</cp:lastPrinted>
  <dcterms:created xsi:type="dcterms:W3CDTF">2002-07-11T10:15:02Z</dcterms:created>
  <dcterms:modified xsi:type="dcterms:W3CDTF">2003-01-29T16:47:45Z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Descripci">
    <vt:lpwstr>Formularios correspondientes a la Resolución de 15 de julio de 2002.</vt:lpwstr>
  </property>
  <property fmtid="{D5CDD505-2E9C-101B-9397-08002B2CF9AE}" pid="4" name="Ordenaci">
    <vt:lpwstr>17.0000000000000</vt:lpwstr>
  </property>
  <property fmtid="{D5CDD505-2E9C-101B-9397-08002B2CF9AE}" pid="5" name="ContentTy">
    <vt:lpwstr>Documento</vt:lpwstr>
  </property>
  <property fmtid="{D5CDD505-2E9C-101B-9397-08002B2CF9AE}" pid="6" name="display_urn:schemas-microsoft-com:office:office#Edit">
    <vt:lpwstr>MITYC\Mpalonso</vt:lpwstr>
  </property>
  <property fmtid="{D5CDD505-2E9C-101B-9397-08002B2CF9AE}" pid="7" name="xd_Signatu">
    <vt:lpwstr/>
  </property>
  <property fmtid="{D5CDD505-2E9C-101B-9397-08002B2CF9AE}" pid="8" name="display_urn:schemas-microsoft-com:office:office#Auth">
    <vt:lpwstr>MITYC\Mpalonso</vt:lpwstr>
  </property>
  <property fmtid="{D5CDD505-2E9C-101B-9397-08002B2CF9AE}" pid="9" name="TemplateU">
    <vt:lpwstr/>
  </property>
  <property fmtid="{D5CDD505-2E9C-101B-9397-08002B2CF9AE}" pid="10" name="xd_Prog">
    <vt:lpwstr/>
  </property>
  <property fmtid="{D5CDD505-2E9C-101B-9397-08002B2CF9AE}" pid="11" name="ContentType">
    <vt:lpwstr>0x010100D4908C1E8E1D1343A6140B11035FAAEE</vt:lpwstr>
  </property>
  <property fmtid="{D5CDD505-2E9C-101B-9397-08002B2CF9AE}" pid="12" name="_SourceU">
    <vt:lpwstr/>
  </property>
  <property fmtid="{D5CDD505-2E9C-101B-9397-08002B2CF9AE}" pid="13" name="_SharedFileInd">
    <vt:lpwstr/>
  </property>
  <property fmtid="{D5CDD505-2E9C-101B-9397-08002B2CF9AE}" pid="14" name="PublishingExpirationDa">
    <vt:lpwstr/>
  </property>
  <property fmtid="{D5CDD505-2E9C-101B-9397-08002B2CF9AE}" pid="15" name="PublishingStartDa">
    <vt:lpwstr/>
  </property>
</Properties>
</file>