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7935" activeTab="0"/>
  </bookViews>
  <sheets>
    <sheet name="21NSA-R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<sst xmlns="http://schemas.openxmlformats.org/spreadsheetml/2006/main" count="32" uniqueCount="24">
  <si>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TOTAL</t>
  </si>
  <si>
    <t>Sondeos</t>
  </si>
  <si>
    <t>En curso / Drilling</t>
  </si>
  <si>
    <t xml:space="preserve"> SONDEOS FINALIZADOS / ENDED WELLS</t>
  </si>
  <si>
    <t>activos /</t>
  </si>
  <si>
    <t>Año /</t>
  </si>
  <si>
    <t>Active</t>
  </si>
  <si>
    <t>TIERRA /</t>
  </si>
  <si>
    <t>MAR /</t>
  </si>
  <si>
    <t>TERRESTRES / ONSHORE</t>
  </si>
  <si>
    <t>MARINOS / OFFSHORE</t>
  </si>
  <si>
    <t>Total metros</t>
  </si>
  <si>
    <t>Year</t>
  </si>
  <si>
    <t>wells</t>
  </si>
  <si>
    <t>ON</t>
  </si>
  <si>
    <t>OFF</t>
  </si>
  <si>
    <t>Posit.</t>
  </si>
  <si>
    <t>Indic.(1)</t>
  </si>
  <si>
    <t>Negat.</t>
  </si>
  <si>
    <t>perforados</t>
  </si>
  <si>
    <t>-</t>
  </si>
  <si>
    <t>(1)  Seepage</t>
  </si>
  <si>
    <t>(*) No se incluyen los sondeos perforados en los permisos autonómicos</t>
  </si>
  <si>
    <t>2.1 NÚMERO DE SONDEOS AÑO-RESULTADOS / NUMBER OF WELL YEAR-RESULTS (*)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</si>
</sst>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#,##0.0"/>
    <numFmt numFmtId="183" formatCode="#,##0.000"/>
    <numFmt numFmtId="184" formatCode="#,##0.0000"/>
    <numFmt numFmtId="185" formatCode="#,##0.00000"/>
    <numFmt numFmtId="186" formatCode="#,##0.000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6" fillId="0" borderId="1" xfId="0" applyNumberFormat="1" applyFont="1" applyFill="1" applyBorder="1" applyAlignment="1">
      <alignment horizontal="left"/>
    </xf>
    <xf numFmtId="3" fontId="6" fillId="0" borderId="2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left"/>
    </xf>
    <xf numFmtId="3" fontId="1" fillId="0" borderId="0" xfId="0" applyNumberFormat="1" applyFont="1" applyBorder="1" applyAlignment="1" applyProtection="1">
      <alignment horizontal="center"/>
      <protection/>
    </xf>
    <xf numFmtId="3" fontId="4" fillId="0" borderId="7" xfId="0" applyNumberFormat="1" applyFont="1" applyFill="1" applyBorder="1" applyAlignment="1" applyProtection="1">
      <alignment horizontal="centerContinuous"/>
      <protection/>
    </xf>
    <xf numFmtId="3" fontId="0" fillId="0" borderId="8" xfId="0" applyNumberFormat="1" applyFont="1" applyBorder="1" applyAlignment="1">
      <alignment horizontal="centerContinuous"/>
    </xf>
    <xf numFmtId="3" fontId="7" fillId="2" borderId="9" xfId="0" applyNumberFormat="1" applyFont="1" applyFill="1" applyBorder="1" applyAlignment="1" applyProtection="1">
      <alignment horizontal="centerContinuous"/>
      <protection/>
    </xf>
    <xf numFmtId="3" fontId="0" fillId="2" borderId="9" xfId="0" applyNumberFormat="1" applyFont="1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3" fontId="0" fillId="2" borderId="10" xfId="0" applyNumberFormat="1" applyFont="1" applyFill="1" applyBorder="1" applyAlignment="1">
      <alignment horizontal="centerContinuous"/>
    </xf>
    <xf numFmtId="0" fontId="4" fillId="0" borderId="6" xfId="0" applyNumberFormat="1" applyFont="1" applyFill="1" applyBorder="1" applyAlignment="1">
      <alignment horizontal="left"/>
    </xf>
    <xf numFmtId="3" fontId="1" fillId="0" borderId="8" xfId="0" applyNumberFormat="1" applyFont="1" applyBorder="1" applyAlignment="1">
      <alignment horizontal="centerContinuous"/>
    </xf>
    <xf numFmtId="3" fontId="4" fillId="0" borderId="8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right"/>
    </xf>
    <xf numFmtId="0" fontId="4" fillId="0" borderId="6" xfId="0" applyNumberFormat="1" applyFont="1" applyFill="1" applyBorder="1" applyAlignment="1" applyProtection="1">
      <alignment horizontal="left"/>
      <protection/>
    </xf>
    <xf numFmtId="3" fontId="4" fillId="0" borderId="12" xfId="0" applyNumberFormat="1" applyFont="1" applyFill="1" applyBorder="1" applyAlignment="1" applyProtection="1">
      <alignment horizontal="center"/>
      <protection/>
    </xf>
    <xf numFmtId="3" fontId="1" fillId="0" borderId="13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 applyProtection="1">
      <alignment horizontal="centerContinuous"/>
      <protection/>
    </xf>
    <xf numFmtId="3" fontId="1" fillId="0" borderId="0" xfId="0" applyNumberFormat="1" applyFont="1" applyBorder="1" applyAlignment="1">
      <alignment horizontal="centerContinuous"/>
    </xf>
    <xf numFmtId="0" fontId="1" fillId="0" borderId="7" xfId="0" applyFont="1" applyBorder="1" applyAlignment="1">
      <alignment/>
    </xf>
    <xf numFmtId="3" fontId="1" fillId="0" borderId="11" xfId="0" applyNumberFormat="1" applyFont="1" applyBorder="1" applyAlignment="1" applyProtection="1">
      <alignment horizontal="right"/>
      <protection/>
    </xf>
    <xf numFmtId="0" fontId="4" fillId="0" borderId="14" xfId="0" applyNumberFormat="1" applyFont="1" applyFill="1" applyBorder="1" applyAlignment="1" applyProtection="1">
      <alignment horizontal="left"/>
      <protection/>
    </xf>
    <xf numFmtId="3" fontId="1" fillId="0" borderId="15" xfId="0" applyNumberFormat="1" applyFont="1" applyBorder="1" applyAlignment="1" applyProtection="1">
      <alignment horizontal="center"/>
      <protection/>
    </xf>
    <xf numFmtId="3" fontId="4" fillId="0" borderId="16" xfId="0" applyNumberFormat="1" applyFont="1" applyFill="1" applyBorder="1" applyAlignment="1" applyProtection="1">
      <alignment horizontal="center"/>
      <protection/>
    </xf>
    <xf numFmtId="3" fontId="4" fillId="0" borderId="17" xfId="0" applyNumberFormat="1" applyFont="1" applyFill="1" applyBorder="1" applyAlignment="1" applyProtection="1">
      <alignment horizontal="center"/>
      <protection/>
    </xf>
    <xf numFmtId="3" fontId="4" fillId="0" borderId="18" xfId="0" applyNumberFormat="1" applyFont="1" applyFill="1" applyBorder="1" applyAlignment="1" applyProtection="1">
      <alignment horizontal="center"/>
      <protection/>
    </xf>
    <xf numFmtId="3" fontId="4" fillId="0" borderId="19" xfId="0" applyNumberFormat="1" applyFont="1" applyFill="1" applyBorder="1" applyAlignment="1" applyProtection="1">
      <alignment horizontal="center"/>
      <protection/>
    </xf>
    <xf numFmtId="3" fontId="4" fillId="0" borderId="20" xfId="0" applyNumberFormat="1" applyFont="1" applyFill="1" applyBorder="1" applyAlignment="1" applyProtection="1">
      <alignment horizontal="center"/>
      <protection/>
    </xf>
    <xf numFmtId="3" fontId="4" fillId="0" borderId="21" xfId="0" applyNumberFormat="1" applyFont="1" applyFill="1" applyBorder="1" applyAlignment="1" applyProtection="1">
      <alignment horizontal="center"/>
      <protection/>
    </xf>
    <xf numFmtId="3" fontId="1" fillId="0" borderId="22" xfId="0" applyNumberFormat="1" applyFont="1" applyBorder="1" applyAlignment="1" applyProtection="1">
      <alignment horizontal="right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3" fontId="6" fillId="0" borderId="24" xfId="0" applyNumberFormat="1" applyFont="1" applyFill="1" applyBorder="1" applyAlignment="1" applyProtection="1">
      <alignment horizontal="right"/>
      <protection/>
    </xf>
    <xf numFmtId="3" fontId="6" fillId="0" borderId="25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Fill="1" applyBorder="1" applyAlignment="1" applyProtection="1">
      <alignment horizontal="center"/>
      <protection/>
    </xf>
    <xf numFmtId="3" fontId="6" fillId="0" borderId="24" xfId="0" applyNumberFormat="1" applyFont="1" applyFill="1" applyBorder="1" applyAlignment="1" applyProtection="1">
      <alignment horizontal="center"/>
      <protection/>
    </xf>
    <xf numFmtId="3" fontId="6" fillId="0" borderId="27" xfId="0" applyNumberFormat="1" applyFont="1" applyFill="1" applyBorder="1" applyAlignment="1" applyProtection="1">
      <alignment horizontal="center"/>
      <protection/>
    </xf>
    <xf numFmtId="3" fontId="6" fillId="0" borderId="28" xfId="0" applyNumberFormat="1" applyFont="1" applyFill="1" applyBorder="1" applyAlignment="1" applyProtection="1">
      <alignment horizontal="center"/>
      <protection/>
    </xf>
    <xf numFmtId="3" fontId="6" fillId="0" borderId="29" xfId="0" applyNumberFormat="1" applyFont="1" applyFill="1" applyBorder="1" applyAlignment="1" applyProtection="1">
      <alignment horizontal="right"/>
      <protection/>
    </xf>
    <xf numFmtId="0" fontId="6" fillId="0" borderId="30" xfId="0" applyNumberFormat="1" applyFont="1" applyFill="1" applyBorder="1" applyAlignment="1" applyProtection="1">
      <alignment horizontal="left"/>
      <protection/>
    </xf>
    <xf numFmtId="3" fontId="6" fillId="0" borderId="31" xfId="0" applyNumberFormat="1" applyFont="1" applyFill="1" applyBorder="1" applyAlignment="1" applyProtection="1">
      <alignment horizontal="right"/>
      <protection/>
    </xf>
    <xf numFmtId="3" fontId="6" fillId="0" borderId="32" xfId="0" applyNumberFormat="1" applyFont="1" applyFill="1" applyBorder="1" applyAlignment="1" applyProtection="1">
      <alignment horizontal="center"/>
      <protection/>
    </xf>
    <xf numFmtId="3" fontId="6" fillId="0" borderId="33" xfId="0" applyNumberFormat="1" applyFont="1" applyFill="1" applyBorder="1" applyAlignment="1" applyProtection="1">
      <alignment horizontal="center"/>
      <protection/>
    </xf>
    <xf numFmtId="3" fontId="6" fillId="0" borderId="31" xfId="0" applyNumberFormat="1" applyFont="1" applyFill="1" applyBorder="1" applyAlignment="1" applyProtection="1">
      <alignment horizontal="center"/>
      <protection/>
    </xf>
    <xf numFmtId="3" fontId="6" fillId="0" borderId="34" xfId="0" applyNumberFormat="1" applyFont="1" applyFill="1" applyBorder="1" applyAlignment="1" applyProtection="1">
      <alignment horizontal="center"/>
      <protection/>
    </xf>
    <xf numFmtId="3" fontId="6" fillId="0" borderId="35" xfId="0" applyNumberFormat="1" applyFont="1" applyFill="1" applyBorder="1" applyAlignment="1" applyProtection="1">
      <alignment horizontal="center"/>
      <protection/>
    </xf>
    <xf numFmtId="3" fontId="6" fillId="0" borderId="36" xfId="0" applyNumberFormat="1" applyFont="1" applyFill="1" applyBorder="1" applyAlignment="1" applyProtection="1">
      <alignment horizontal="right"/>
      <protection/>
    </xf>
    <xf numFmtId="0" fontId="6" fillId="0" borderId="6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 applyProtection="1">
      <alignment horizontal="right"/>
      <protection/>
    </xf>
    <xf numFmtId="3" fontId="6" fillId="0" borderId="37" xfId="0" applyNumberFormat="1" applyFont="1" applyFill="1" applyBorder="1" applyAlignment="1" applyProtection="1">
      <alignment horizontal="center"/>
      <protection/>
    </xf>
    <xf numFmtId="3" fontId="6" fillId="0" borderId="8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3" fontId="6" fillId="0" borderId="38" xfId="0" applyNumberFormat="1" applyFont="1" applyFill="1" applyBorder="1" applyAlignment="1" applyProtection="1">
      <alignment horizontal="center"/>
      <protection/>
    </xf>
    <xf numFmtId="3" fontId="6" fillId="0" borderId="11" xfId="0" applyNumberFormat="1" applyFont="1" applyFill="1" applyBorder="1" applyAlignment="1" applyProtection="1">
      <alignment horizontal="right"/>
      <protection/>
    </xf>
    <xf numFmtId="3" fontId="6" fillId="0" borderId="39" xfId="0" applyNumberFormat="1" applyFont="1" applyFill="1" applyBorder="1" applyAlignment="1" applyProtection="1">
      <alignment horizontal="center"/>
      <protection/>
    </xf>
    <xf numFmtId="0" fontId="6" fillId="0" borderId="40" xfId="0" applyNumberFormat="1" applyFont="1" applyFill="1" applyBorder="1" applyAlignment="1">
      <alignment horizontal="left"/>
    </xf>
    <xf numFmtId="3" fontId="6" fillId="0" borderId="41" xfId="0" applyNumberFormat="1" applyFont="1" applyFill="1" applyBorder="1" applyAlignment="1">
      <alignment horizontal="right"/>
    </xf>
    <xf numFmtId="3" fontId="6" fillId="0" borderId="42" xfId="0" applyNumberFormat="1" applyFont="1" applyFill="1" applyBorder="1" applyAlignment="1">
      <alignment horizontal="center"/>
    </xf>
    <xf numFmtId="3" fontId="6" fillId="0" borderId="43" xfId="0" applyNumberFormat="1" applyFont="1" applyFill="1" applyBorder="1" applyAlignment="1">
      <alignment horizontal="center"/>
    </xf>
    <xf numFmtId="3" fontId="6" fillId="0" borderId="41" xfId="0" applyNumberFormat="1" applyFont="1" applyFill="1" applyBorder="1" applyAlignment="1">
      <alignment horizontal="center"/>
    </xf>
    <xf numFmtId="3" fontId="6" fillId="0" borderId="44" xfId="0" applyNumberFormat="1" applyFont="1" applyFill="1" applyBorder="1" applyAlignment="1">
      <alignment horizontal="center"/>
    </xf>
    <xf numFmtId="3" fontId="6" fillId="0" borderId="45" xfId="0" applyNumberFormat="1" applyFont="1" applyFill="1" applyBorder="1" applyAlignment="1">
      <alignment horizontal="center"/>
    </xf>
    <xf numFmtId="3" fontId="6" fillId="0" borderId="46" xfId="0" applyNumberFormat="1" applyFont="1" applyFill="1" applyBorder="1" applyAlignment="1">
      <alignment horizontal="center"/>
    </xf>
    <xf numFmtId="3" fontId="6" fillId="0" borderId="47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 applyProtection="1">
      <alignment horizontal="left"/>
      <protection/>
    </xf>
    <xf numFmtId="3" fontId="6" fillId="0" borderId="9" xfId="0" applyNumberFormat="1" applyFont="1" applyFill="1" applyBorder="1" applyAlignment="1" applyProtection="1">
      <alignment horizontal="center"/>
      <protection/>
    </xf>
    <xf numFmtId="3" fontId="6" fillId="0" borderId="48" xfId="0" applyNumberFormat="1" applyFont="1" applyFill="1" applyBorder="1" applyAlignment="1" applyProtection="1">
      <alignment horizontal="center"/>
      <protection/>
    </xf>
    <xf numFmtId="3" fontId="6" fillId="0" borderId="49" xfId="0" applyNumberFormat="1" applyFont="1" applyFill="1" applyBorder="1" applyAlignment="1" applyProtection="1">
      <alignment horizontal="center"/>
      <protection/>
    </xf>
    <xf numFmtId="3" fontId="6" fillId="0" borderId="50" xfId="0" applyNumberFormat="1" applyFont="1" applyFill="1" applyBorder="1" applyAlignment="1" applyProtection="1">
      <alignment horizontal="center"/>
      <protection/>
    </xf>
    <xf numFmtId="3" fontId="6" fillId="0" borderId="51" xfId="0" applyNumberFormat="1" applyFont="1" applyFill="1" applyBorder="1" applyAlignment="1" applyProtection="1">
      <alignment horizontal="center"/>
      <protection/>
    </xf>
    <xf numFmtId="0" fontId="6" fillId="0" borderId="52" xfId="0" applyNumberFormat="1" applyFont="1" applyFill="1" applyBorder="1" applyAlignment="1" applyProtection="1">
      <alignment horizontal="left"/>
      <protection/>
    </xf>
    <xf numFmtId="3" fontId="6" fillId="0" borderId="9" xfId="0" applyNumberFormat="1" applyFont="1" applyFill="1" applyBorder="1" applyAlignment="1" applyProtection="1">
      <alignment horizontal="right"/>
      <protection/>
    </xf>
    <xf numFmtId="3" fontId="6" fillId="0" borderId="1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abSelected="1" workbookViewId="0" topLeftCell="A1">
      <pane ySplit="10" topLeftCell="BM54" activePane="bottomLeft" state="frozen"/>
      <selection pane="topLeft" activeCell="A1" sqref="A1"/>
      <selection pane="bottomLeft" activeCell="G68" sqref="G68"/>
    </sheetView>
  </sheetViews>
  <sheetFormatPr defaultColWidth="11.421875" defaultRowHeight="12.75"/>
  <cols>
    <col min="1" max="1" width="6.7109375" style="6" customWidth="1"/>
    <col min="2" max="2" width="8.7109375" style="3" customWidth="1"/>
    <col min="3" max="4" width="8.7109375" style="4" customWidth="1"/>
    <col min="5" max="5" width="6.7109375" style="4" customWidth="1"/>
    <col min="6" max="8" width="7.7109375" style="4" customWidth="1"/>
    <col min="9" max="9" width="6.7109375" style="4" customWidth="1"/>
    <col min="10" max="13" width="7.7109375" style="4" customWidth="1"/>
    <col min="14" max="14" width="11.421875" style="3" customWidth="1"/>
    <col min="15" max="15" width="11.421875" style="4" customWidth="1"/>
    <col min="16" max="16384" width="11.421875" style="5" customWidth="1"/>
  </cols>
  <sheetData>
    <row r="1" ht="15.75">
      <c r="A1" s="2" t="s">
        <v>23</v>
      </c>
    </row>
    <row r="5" ht="13.5" thickBot="1"/>
    <row r="6" spans="1:15" ht="13.5" thickTop="1">
      <c r="A6" s="7"/>
      <c r="B6" s="8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2"/>
      <c r="O6" s="13"/>
    </row>
    <row r="7" spans="1:15" ht="15">
      <c r="A7" s="14"/>
      <c r="B7" s="15" t="s">
        <v>1</v>
      </c>
      <c r="C7" s="16" t="s">
        <v>2</v>
      </c>
      <c r="D7" s="17"/>
      <c r="E7" s="18" t="s">
        <v>3</v>
      </c>
      <c r="F7" s="19"/>
      <c r="G7" s="19"/>
      <c r="H7" s="20"/>
      <c r="I7" s="19"/>
      <c r="J7" s="19"/>
      <c r="K7" s="19"/>
      <c r="L7" s="19"/>
      <c r="M7" s="19"/>
      <c r="N7" s="21"/>
      <c r="O7" s="13"/>
    </row>
    <row r="8" spans="1:15" ht="12.75">
      <c r="A8" s="22"/>
      <c r="B8" s="15" t="s">
        <v>4</v>
      </c>
      <c r="C8" s="16"/>
      <c r="D8" s="23"/>
      <c r="E8" s="1"/>
      <c r="F8" s="1"/>
      <c r="G8" s="1"/>
      <c r="H8" s="24"/>
      <c r="I8" s="25"/>
      <c r="J8" s="1"/>
      <c r="K8" s="1"/>
      <c r="L8" s="1"/>
      <c r="M8" s="25"/>
      <c r="N8" s="26"/>
      <c r="O8" s="13"/>
    </row>
    <row r="9" spans="1:15" ht="12.75">
      <c r="A9" s="27" t="s">
        <v>5</v>
      </c>
      <c r="B9" s="15" t="s">
        <v>6</v>
      </c>
      <c r="C9" s="28" t="s">
        <v>7</v>
      </c>
      <c r="D9" s="29" t="s">
        <v>8</v>
      </c>
      <c r="E9" s="30" t="s">
        <v>9</v>
      </c>
      <c r="F9" s="31"/>
      <c r="G9" s="31"/>
      <c r="H9" s="23"/>
      <c r="I9" s="16" t="s">
        <v>10</v>
      </c>
      <c r="J9" s="31"/>
      <c r="K9" s="31"/>
      <c r="L9" s="31"/>
      <c r="M9" s="32"/>
      <c r="N9" s="33" t="s">
        <v>11</v>
      </c>
      <c r="O9" s="13"/>
    </row>
    <row r="10" spans="1:15" ht="13.5" thickBot="1">
      <c r="A10" s="34" t="s">
        <v>12</v>
      </c>
      <c r="B10" s="35" t="s">
        <v>13</v>
      </c>
      <c r="C10" s="36" t="s">
        <v>14</v>
      </c>
      <c r="D10" s="37" t="s">
        <v>15</v>
      </c>
      <c r="E10" s="38" t="s">
        <v>16</v>
      </c>
      <c r="F10" s="39" t="s">
        <v>17</v>
      </c>
      <c r="G10" s="39" t="s">
        <v>18</v>
      </c>
      <c r="H10" s="40" t="s">
        <v>0</v>
      </c>
      <c r="I10" s="38" t="s">
        <v>16</v>
      </c>
      <c r="J10" s="39" t="s">
        <v>17</v>
      </c>
      <c r="K10" s="39" t="s">
        <v>18</v>
      </c>
      <c r="L10" s="40" t="s">
        <v>0</v>
      </c>
      <c r="M10" s="41" t="s">
        <v>0</v>
      </c>
      <c r="N10" s="42" t="s">
        <v>19</v>
      </c>
      <c r="O10" s="13"/>
    </row>
    <row r="11" spans="1:15" ht="12.75">
      <c r="A11" s="43">
        <v>1959</v>
      </c>
      <c r="B11" s="44">
        <f aca="true" t="shared" si="0" ref="B11:B48">C11+D11+M11</f>
        <v>23</v>
      </c>
      <c r="C11" s="45">
        <v>4</v>
      </c>
      <c r="D11" s="46">
        <v>0</v>
      </c>
      <c r="E11" s="47">
        <v>0</v>
      </c>
      <c r="F11" s="48">
        <v>6</v>
      </c>
      <c r="G11" s="48">
        <v>13</v>
      </c>
      <c r="H11" s="47">
        <f aca="true" t="shared" si="1" ref="H11:H55">E11+F11+G11</f>
        <v>19</v>
      </c>
      <c r="I11" s="49">
        <v>0</v>
      </c>
      <c r="J11" s="48">
        <v>0</v>
      </c>
      <c r="K11" s="48">
        <v>0</v>
      </c>
      <c r="L11" s="47">
        <f aca="true" t="shared" si="2" ref="L11:L55">I11+J11+K11</f>
        <v>0</v>
      </c>
      <c r="M11" s="49">
        <f aca="true" t="shared" si="3" ref="M11:M55">H11+L11</f>
        <v>19</v>
      </c>
      <c r="N11" s="50">
        <v>40354</v>
      </c>
      <c r="O11" s="13"/>
    </row>
    <row r="12" spans="1:15" ht="12.75">
      <c r="A12" s="43">
        <v>1960</v>
      </c>
      <c r="B12" s="44">
        <f t="shared" si="0"/>
        <v>16</v>
      </c>
      <c r="C12" s="45">
        <v>6</v>
      </c>
      <c r="D12" s="46">
        <v>0</v>
      </c>
      <c r="E12" s="47">
        <v>1</v>
      </c>
      <c r="F12" s="48">
        <v>2</v>
      </c>
      <c r="G12" s="48">
        <v>7</v>
      </c>
      <c r="H12" s="47">
        <f t="shared" si="1"/>
        <v>10</v>
      </c>
      <c r="I12" s="49">
        <v>0</v>
      </c>
      <c r="J12" s="48">
        <v>0</v>
      </c>
      <c r="K12" s="48">
        <v>0</v>
      </c>
      <c r="L12" s="47">
        <f t="shared" si="2"/>
        <v>0</v>
      </c>
      <c r="M12" s="49">
        <f t="shared" si="3"/>
        <v>10</v>
      </c>
      <c r="N12" s="50">
        <v>22308</v>
      </c>
      <c r="O12" s="13"/>
    </row>
    <row r="13" spans="1:15" ht="12.75">
      <c r="A13" s="43">
        <v>1961</v>
      </c>
      <c r="B13" s="44">
        <f t="shared" si="0"/>
        <v>20</v>
      </c>
      <c r="C13" s="45">
        <v>7</v>
      </c>
      <c r="D13" s="46">
        <v>0</v>
      </c>
      <c r="E13" s="47">
        <v>1</v>
      </c>
      <c r="F13" s="48">
        <v>7</v>
      </c>
      <c r="G13" s="48">
        <v>5</v>
      </c>
      <c r="H13" s="47">
        <f t="shared" si="1"/>
        <v>13</v>
      </c>
      <c r="I13" s="49">
        <v>0</v>
      </c>
      <c r="J13" s="48">
        <v>0</v>
      </c>
      <c r="K13" s="48">
        <v>0</v>
      </c>
      <c r="L13" s="47">
        <f t="shared" si="2"/>
        <v>0</v>
      </c>
      <c r="M13" s="49">
        <f t="shared" si="3"/>
        <v>13</v>
      </c>
      <c r="N13" s="50">
        <v>28364</v>
      </c>
      <c r="O13" s="13"/>
    </row>
    <row r="14" spans="1:15" ht="12.75">
      <c r="A14" s="43">
        <v>1962</v>
      </c>
      <c r="B14" s="44">
        <f t="shared" si="0"/>
        <v>25</v>
      </c>
      <c r="C14" s="45">
        <v>6</v>
      </c>
      <c r="D14" s="46">
        <v>0</v>
      </c>
      <c r="E14" s="47">
        <v>1</v>
      </c>
      <c r="F14" s="48">
        <v>5</v>
      </c>
      <c r="G14" s="48">
        <v>13</v>
      </c>
      <c r="H14" s="47">
        <f t="shared" si="1"/>
        <v>19</v>
      </c>
      <c r="I14" s="49">
        <v>0</v>
      </c>
      <c r="J14" s="48">
        <v>0</v>
      </c>
      <c r="K14" s="48">
        <v>0</v>
      </c>
      <c r="L14" s="47">
        <f t="shared" si="2"/>
        <v>0</v>
      </c>
      <c r="M14" s="49">
        <f t="shared" si="3"/>
        <v>19</v>
      </c>
      <c r="N14" s="50">
        <v>39477</v>
      </c>
      <c r="O14" s="13"/>
    </row>
    <row r="15" spans="1:15" ht="12.75">
      <c r="A15" s="43">
        <v>1963</v>
      </c>
      <c r="B15" s="44">
        <f t="shared" si="0"/>
        <v>26</v>
      </c>
      <c r="C15" s="45">
        <v>3</v>
      </c>
      <c r="D15" s="46">
        <v>0</v>
      </c>
      <c r="E15" s="47">
        <v>0</v>
      </c>
      <c r="F15" s="48">
        <v>3</v>
      </c>
      <c r="G15" s="48">
        <v>20</v>
      </c>
      <c r="H15" s="47">
        <f t="shared" si="1"/>
        <v>23</v>
      </c>
      <c r="I15" s="49">
        <v>0</v>
      </c>
      <c r="J15" s="48">
        <v>0</v>
      </c>
      <c r="K15" s="48">
        <v>0</v>
      </c>
      <c r="L15" s="47">
        <f t="shared" si="2"/>
        <v>0</v>
      </c>
      <c r="M15" s="49">
        <f t="shared" si="3"/>
        <v>23</v>
      </c>
      <c r="N15" s="50">
        <v>49954</v>
      </c>
      <c r="O15" s="13"/>
    </row>
    <row r="16" spans="1:15" ht="12.75">
      <c r="A16" s="43">
        <v>1964</v>
      </c>
      <c r="B16" s="44">
        <f t="shared" si="0"/>
        <v>27</v>
      </c>
      <c r="C16" s="45">
        <v>5</v>
      </c>
      <c r="D16" s="46">
        <v>0</v>
      </c>
      <c r="E16" s="47">
        <v>3</v>
      </c>
      <c r="F16" s="48">
        <v>5</v>
      </c>
      <c r="G16" s="48">
        <v>14</v>
      </c>
      <c r="H16" s="47">
        <f t="shared" si="1"/>
        <v>22</v>
      </c>
      <c r="I16" s="49">
        <v>0</v>
      </c>
      <c r="J16" s="48">
        <v>0</v>
      </c>
      <c r="K16" s="48">
        <v>0</v>
      </c>
      <c r="L16" s="47">
        <f t="shared" si="2"/>
        <v>0</v>
      </c>
      <c r="M16" s="49">
        <f t="shared" si="3"/>
        <v>22</v>
      </c>
      <c r="N16" s="50">
        <v>29658</v>
      </c>
      <c r="O16" s="13"/>
    </row>
    <row r="17" spans="1:15" ht="12.75">
      <c r="A17" s="43">
        <v>1965</v>
      </c>
      <c r="B17" s="44">
        <f t="shared" si="0"/>
        <v>34</v>
      </c>
      <c r="C17" s="45">
        <v>3</v>
      </c>
      <c r="D17" s="46">
        <v>0</v>
      </c>
      <c r="E17" s="47">
        <v>13</v>
      </c>
      <c r="F17" s="48">
        <v>8</v>
      </c>
      <c r="G17" s="48">
        <v>10</v>
      </c>
      <c r="H17" s="47">
        <f t="shared" si="1"/>
        <v>31</v>
      </c>
      <c r="I17" s="49">
        <v>0</v>
      </c>
      <c r="J17" s="48">
        <v>0</v>
      </c>
      <c r="K17" s="48">
        <v>0</v>
      </c>
      <c r="L17" s="47">
        <f t="shared" si="2"/>
        <v>0</v>
      </c>
      <c r="M17" s="49">
        <f t="shared" si="3"/>
        <v>31</v>
      </c>
      <c r="N17" s="50">
        <v>55911</v>
      </c>
      <c r="O17" s="13"/>
    </row>
    <row r="18" spans="1:15" ht="12.75">
      <c r="A18" s="43">
        <v>1966</v>
      </c>
      <c r="B18" s="44">
        <f t="shared" si="0"/>
        <v>34</v>
      </c>
      <c r="C18" s="45">
        <v>4</v>
      </c>
      <c r="D18" s="46">
        <v>0</v>
      </c>
      <c r="E18" s="47">
        <v>13</v>
      </c>
      <c r="F18" s="48">
        <v>9</v>
      </c>
      <c r="G18" s="48">
        <v>8</v>
      </c>
      <c r="H18" s="47">
        <f t="shared" si="1"/>
        <v>30</v>
      </c>
      <c r="I18" s="49">
        <v>0</v>
      </c>
      <c r="J18" s="48">
        <v>0</v>
      </c>
      <c r="K18" s="48">
        <v>0</v>
      </c>
      <c r="L18" s="47">
        <f t="shared" si="2"/>
        <v>0</v>
      </c>
      <c r="M18" s="49">
        <f t="shared" si="3"/>
        <v>30</v>
      </c>
      <c r="N18" s="50">
        <v>58130</v>
      </c>
      <c r="O18" s="13"/>
    </row>
    <row r="19" spans="1:15" ht="12.75">
      <c r="A19" s="43">
        <v>1967</v>
      </c>
      <c r="B19" s="44">
        <f t="shared" si="0"/>
        <v>21</v>
      </c>
      <c r="C19" s="45">
        <v>5</v>
      </c>
      <c r="D19" s="46">
        <v>0</v>
      </c>
      <c r="E19" s="47">
        <v>3</v>
      </c>
      <c r="F19" s="48">
        <v>4</v>
      </c>
      <c r="G19" s="48">
        <v>9</v>
      </c>
      <c r="H19" s="47">
        <f t="shared" si="1"/>
        <v>16</v>
      </c>
      <c r="I19" s="49">
        <v>0</v>
      </c>
      <c r="J19" s="48">
        <v>0</v>
      </c>
      <c r="K19" s="48">
        <v>0</v>
      </c>
      <c r="L19" s="47">
        <f t="shared" si="2"/>
        <v>0</v>
      </c>
      <c r="M19" s="49">
        <f t="shared" si="3"/>
        <v>16</v>
      </c>
      <c r="N19" s="50">
        <v>28243</v>
      </c>
      <c r="O19" s="13"/>
    </row>
    <row r="20" spans="1:15" ht="12.75">
      <c r="A20" s="43">
        <v>1968</v>
      </c>
      <c r="B20" s="44">
        <f t="shared" si="0"/>
        <v>21</v>
      </c>
      <c r="C20" s="45">
        <v>5</v>
      </c>
      <c r="D20" s="46">
        <v>0</v>
      </c>
      <c r="E20" s="47">
        <v>1</v>
      </c>
      <c r="F20" s="48">
        <v>5</v>
      </c>
      <c r="G20" s="48">
        <v>7</v>
      </c>
      <c r="H20" s="47">
        <f t="shared" si="1"/>
        <v>13</v>
      </c>
      <c r="I20" s="49">
        <v>0</v>
      </c>
      <c r="J20" s="48">
        <v>1</v>
      </c>
      <c r="K20" s="48">
        <v>2</v>
      </c>
      <c r="L20" s="47">
        <f t="shared" si="2"/>
        <v>3</v>
      </c>
      <c r="M20" s="49">
        <f t="shared" si="3"/>
        <v>16</v>
      </c>
      <c r="N20" s="50">
        <v>42194</v>
      </c>
      <c r="O20" s="13"/>
    </row>
    <row r="21" spans="1:15" ht="12.75">
      <c r="A21" s="43">
        <v>1969</v>
      </c>
      <c r="B21" s="44">
        <f t="shared" si="0"/>
        <v>13</v>
      </c>
      <c r="C21" s="45">
        <v>3</v>
      </c>
      <c r="D21" s="46">
        <v>0</v>
      </c>
      <c r="E21" s="47">
        <v>0</v>
      </c>
      <c r="F21" s="48">
        <v>3</v>
      </c>
      <c r="G21" s="48">
        <v>7</v>
      </c>
      <c r="H21" s="47">
        <f t="shared" si="1"/>
        <v>10</v>
      </c>
      <c r="I21" s="49">
        <v>0</v>
      </c>
      <c r="J21" s="48">
        <v>0</v>
      </c>
      <c r="K21" s="48">
        <v>0</v>
      </c>
      <c r="L21" s="47">
        <f t="shared" si="2"/>
        <v>0</v>
      </c>
      <c r="M21" s="49">
        <f t="shared" si="3"/>
        <v>10</v>
      </c>
      <c r="N21" s="50">
        <v>25747</v>
      </c>
      <c r="O21" s="13"/>
    </row>
    <row r="22" spans="1:15" ht="12.75">
      <c r="A22" s="43">
        <v>1970</v>
      </c>
      <c r="B22" s="44">
        <f t="shared" si="0"/>
        <v>12</v>
      </c>
      <c r="C22" s="45">
        <v>3</v>
      </c>
      <c r="D22" s="46">
        <v>1</v>
      </c>
      <c r="E22" s="47">
        <v>0</v>
      </c>
      <c r="F22" s="48">
        <v>2</v>
      </c>
      <c r="G22" s="48">
        <v>4</v>
      </c>
      <c r="H22" s="47">
        <f t="shared" si="1"/>
        <v>6</v>
      </c>
      <c r="I22" s="49">
        <v>1</v>
      </c>
      <c r="J22" s="48">
        <v>0</v>
      </c>
      <c r="K22" s="48">
        <v>1</v>
      </c>
      <c r="L22" s="47">
        <f t="shared" si="2"/>
        <v>2</v>
      </c>
      <c r="M22" s="49">
        <f t="shared" si="3"/>
        <v>8</v>
      </c>
      <c r="N22" s="50">
        <v>14838</v>
      </c>
      <c r="O22" s="13"/>
    </row>
    <row r="23" spans="1:15" ht="12.75">
      <c r="A23" s="43">
        <v>1971</v>
      </c>
      <c r="B23" s="44">
        <f t="shared" si="0"/>
        <v>18</v>
      </c>
      <c r="C23" s="45">
        <v>2</v>
      </c>
      <c r="D23" s="46">
        <v>0</v>
      </c>
      <c r="E23" s="47">
        <v>1</v>
      </c>
      <c r="F23" s="48">
        <v>1</v>
      </c>
      <c r="G23" s="48">
        <v>9</v>
      </c>
      <c r="H23" s="47">
        <f t="shared" si="1"/>
        <v>11</v>
      </c>
      <c r="I23" s="49">
        <v>4</v>
      </c>
      <c r="J23" s="48">
        <v>1</v>
      </c>
      <c r="K23" s="48">
        <v>0</v>
      </c>
      <c r="L23" s="47">
        <f t="shared" si="2"/>
        <v>5</v>
      </c>
      <c r="M23" s="49">
        <f t="shared" si="3"/>
        <v>16</v>
      </c>
      <c r="N23" s="50">
        <v>37919</v>
      </c>
      <c r="O23" s="13"/>
    </row>
    <row r="24" spans="1:15" ht="12.75">
      <c r="A24" s="43">
        <v>1972</v>
      </c>
      <c r="B24" s="44">
        <f t="shared" si="0"/>
        <v>17</v>
      </c>
      <c r="C24" s="45">
        <v>3</v>
      </c>
      <c r="D24" s="46">
        <v>2</v>
      </c>
      <c r="E24" s="47">
        <v>0</v>
      </c>
      <c r="F24" s="48">
        <v>0</v>
      </c>
      <c r="G24" s="48">
        <v>3</v>
      </c>
      <c r="H24" s="47">
        <f t="shared" si="1"/>
        <v>3</v>
      </c>
      <c r="I24" s="49">
        <v>6</v>
      </c>
      <c r="J24" s="48">
        <v>0</v>
      </c>
      <c r="K24" s="48">
        <v>3</v>
      </c>
      <c r="L24" s="47">
        <f t="shared" si="2"/>
        <v>9</v>
      </c>
      <c r="M24" s="49">
        <f t="shared" si="3"/>
        <v>12</v>
      </c>
      <c r="N24" s="50">
        <v>26804</v>
      </c>
      <c r="O24" s="13"/>
    </row>
    <row r="25" spans="1:15" ht="12.75">
      <c r="A25" s="43">
        <v>1973</v>
      </c>
      <c r="B25" s="44">
        <f t="shared" si="0"/>
        <v>24</v>
      </c>
      <c r="C25" s="45">
        <v>3</v>
      </c>
      <c r="D25" s="46">
        <v>1</v>
      </c>
      <c r="E25" s="47">
        <v>0</v>
      </c>
      <c r="F25" s="48">
        <v>4</v>
      </c>
      <c r="G25" s="48">
        <v>6</v>
      </c>
      <c r="H25" s="47">
        <f t="shared" si="1"/>
        <v>10</v>
      </c>
      <c r="I25" s="49">
        <v>0</v>
      </c>
      <c r="J25" s="48">
        <v>4</v>
      </c>
      <c r="K25" s="48">
        <v>6</v>
      </c>
      <c r="L25" s="47">
        <f t="shared" si="2"/>
        <v>10</v>
      </c>
      <c r="M25" s="49">
        <f t="shared" si="3"/>
        <v>20</v>
      </c>
      <c r="N25" s="50">
        <v>51049</v>
      </c>
      <c r="O25" s="13"/>
    </row>
    <row r="26" spans="1:15" ht="12.75">
      <c r="A26" s="43">
        <v>1974</v>
      </c>
      <c r="B26" s="44">
        <f t="shared" si="0"/>
        <v>14</v>
      </c>
      <c r="C26" s="45">
        <v>3</v>
      </c>
      <c r="D26" s="46">
        <v>1</v>
      </c>
      <c r="E26" s="47">
        <v>0</v>
      </c>
      <c r="F26" s="48">
        <v>2</v>
      </c>
      <c r="G26" s="48">
        <v>5</v>
      </c>
      <c r="H26" s="47">
        <f t="shared" si="1"/>
        <v>7</v>
      </c>
      <c r="I26" s="49">
        <v>0</v>
      </c>
      <c r="J26" s="48">
        <v>1</v>
      </c>
      <c r="K26" s="48">
        <v>2</v>
      </c>
      <c r="L26" s="47">
        <f t="shared" si="2"/>
        <v>3</v>
      </c>
      <c r="M26" s="49">
        <f t="shared" si="3"/>
        <v>10</v>
      </c>
      <c r="N26" s="50">
        <v>27145</v>
      </c>
      <c r="O26" s="13"/>
    </row>
    <row r="27" spans="1:15" ht="12.75">
      <c r="A27" s="43">
        <v>1975</v>
      </c>
      <c r="B27" s="44">
        <f t="shared" si="0"/>
        <v>22</v>
      </c>
      <c r="C27" s="45">
        <v>3</v>
      </c>
      <c r="D27" s="46">
        <v>2</v>
      </c>
      <c r="E27" s="47">
        <v>0</v>
      </c>
      <c r="F27" s="48">
        <v>1</v>
      </c>
      <c r="G27" s="48">
        <v>4</v>
      </c>
      <c r="H27" s="47">
        <f t="shared" si="1"/>
        <v>5</v>
      </c>
      <c r="I27" s="49">
        <v>0</v>
      </c>
      <c r="J27" s="48">
        <v>5</v>
      </c>
      <c r="K27" s="48">
        <v>7</v>
      </c>
      <c r="L27" s="47">
        <f t="shared" si="2"/>
        <v>12</v>
      </c>
      <c r="M27" s="49">
        <f t="shared" si="3"/>
        <v>17</v>
      </c>
      <c r="N27" s="50">
        <v>52433</v>
      </c>
      <c r="O27" s="13"/>
    </row>
    <row r="28" spans="1:15" ht="12.75">
      <c r="A28" s="43">
        <v>1976</v>
      </c>
      <c r="B28" s="44">
        <f t="shared" si="0"/>
        <v>32</v>
      </c>
      <c r="C28" s="45">
        <v>1</v>
      </c>
      <c r="D28" s="46">
        <v>3</v>
      </c>
      <c r="E28" s="47">
        <v>1</v>
      </c>
      <c r="F28" s="48">
        <v>2</v>
      </c>
      <c r="G28" s="48">
        <v>4</v>
      </c>
      <c r="H28" s="47">
        <f t="shared" si="1"/>
        <v>7</v>
      </c>
      <c r="I28" s="49">
        <v>3</v>
      </c>
      <c r="J28" s="48">
        <v>8</v>
      </c>
      <c r="K28" s="48">
        <v>10</v>
      </c>
      <c r="L28" s="47">
        <f t="shared" si="2"/>
        <v>21</v>
      </c>
      <c r="M28" s="49">
        <f t="shared" si="3"/>
        <v>28</v>
      </c>
      <c r="N28" s="50">
        <v>78827</v>
      </c>
      <c r="O28" s="13"/>
    </row>
    <row r="29" spans="1:15" ht="12.75">
      <c r="A29" s="43">
        <v>1977</v>
      </c>
      <c r="B29" s="44">
        <f t="shared" si="0"/>
        <v>25</v>
      </c>
      <c r="C29" s="45">
        <v>2</v>
      </c>
      <c r="D29" s="46">
        <v>4</v>
      </c>
      <c r="E29" s="47">
        <v>0</v>
      </c>
      <c r="F29" s="48">
        <v>2</v>
      </c>
      <c r="G29" s="48">
        <v>3</v>
      </c>
      <c r="H29" s="47">
        <f t="shared" si="1"/>
        <v>5</v>
      </c>
      <c r="I29" s="49">
        <v>3</v>
      </c>
      <c r="J29" s="48">
        <v>3</v>
      </c>
      <c r="K29" s="48">
        <v>8</v>
      </c>
      <c r="L29" s="47">
        <f t="shared" si="2"/>
        <v>14</v>
      </c>
      <c r="M29" s="49">
        <f t="shared" si="3"/>
        <v>19</v>
      </c>
      <c r="N29" s="50">
        <v>49556</v>
      </c>
      <c r="O29" s="13"/>
    </row>
    <row r="30" spans="1:15" ht="12.75">
      <c r="A30" s="43">
        <v>1978</v>
      </c>
      <c r="B30" s="44">
        <f t="shared" si="0"/>
        <v>26</v>
      </c>
      <c r="C30" s="45">
        <v>2</v>
      </c>
      <c r="D30" s="46">
        <v>2</v>
      </c>
      <c r="E30" s="47">
        <v>3</v>
      </c>
      <c r="F30" s="48">
        <v>2</v>
      </c>
      <c r="G30" s="48">
        <v>0</v>
      </c>
      <c r="H30" s="47">
        <f t="shared" si="1"/>
        <v>5</v>
      </c>
      <c r="I30" s="49">
        <v>4</v>
      </c>
      <c r="J30" s="48">
        <v>6</v>
      </c>
      <c r="K30" s="48">
        <v>7</v>
      </c>
      <c r="L30" s="47">
        <f t="shared" si="2"/>
        <v>17</v>
      </c>
      <c r="M30" s="49">
        <f t="shared" si="3"/>
        <v>22</v>
      </c>
      <c r="N30" s="50">
        <v>67723</v>
      </c>
      <c r="O30" s="13"/>
    </row>
    <row r="31" spans="1:15" ht="12.75">
      <c r="A31" s="43">
        <v>1979</v>
      </c>
      <c r="B31" s="44">
        <f t="shared" si="0"/>
        <v>31</v>
      </c>
      <c r="C31" s="45">
        <v>6</v>
      </c>
      <c r="D31" s="46">
        <v>4</v>
      </c>
      <c r="E31" s="47">
        <v>3</v>
      </c>
      <c r="F31" s="48">
        <v>0</v>
      </c>
      <c r="G31" s="48">
        <v>3</v>
      </c>
      <c r="H31" s="47">
        <f t="shared" si="1"/>
        <v>6</v>
      </c>
      <c r="I31" s="49">
        <v>3</v>
      </c>
      <c r="J31" s="48">
        <v>0</v>
      </c>
      <c r="K31" s="48">
        <v>12</v>
      </c>
      <c r="L31" s="47">
        <f t="shared" si="2"/>
        <v>15</v>
      </c>
      <c r="M31" s="49">
        <f t="shared" si="3"/>
        <v>21</v>
      </c>
      <c r="N31" s="50">
        <v>71241</v>
      </c>
      <c r="O31" s="13"/>
    </row>
    <row r="32" spans="1:15" ht="12.75">
      <c r="A32" s="43">
        <v>1980</v>
      </c>
      <c r="B32" s="44">
        <f t="shared" si="0"/>
        <v>39</v>
      </c>
      <c r="C32" s="45">
        <v>6</v>
      </c>
      <c r="D32" s="46">
        <v>5</v>
      </c>
      <c r="E32" s="47">
        <v>6</v>
      </c>
      <c r="F32" s="48">
        <v>0</v>
      </c>
      <c r="G32" s="48">
        <v>6</v>
      </c>
      <c r="H32" s="47">
        <f t="shared" si="1"/>
        <v>12</v>
      </c>
      <c r="I32" s="49">
        <v>4</v>
      </c>
      <c r="J32" s="48">
        <v>1</v>
      </c>
      <c r="K32" s="48">
        <v>11</v>
      </c>
      <c r="L32" s="47">
        <f t="shared" si="2"/>
        <v>16</v>
      </c>
      <c r="M32" s="49">
        <f t="shared" si="3"/>
        <v>28</v>
      </c>
      <c r="N32" s="50">
        <v>80015</v>
      </c>
      <c r="O32" s="13"/>
    </row>
    <row r="33" spans="1:15" ht="12.75">
      <c r="A33" s="43">
        <v>1981</v>
      </c>
      <c r="B33" s="44">
        <f t="shared" si="0"/>
        <v>44</v>
      </c>
      <c r="C33" s="45">
        <v>4</v>
      </c>
      <c r="D33" s="46">
        <v>2</v>
      </c>
      <c r="E33" s="47">
        <v>4</v>
      </c>
      <c r="F33" s="48">
        <v>6</v>
      </c>
      <c r="G33" s="48">
        <v>9</v>
      </c>
      <c r="H33" s="47">
        <f t="shared" si="1"/>
        <v>19</v>
      </c>
      <c r="I33" s="49">
        <v>7</v>
      </c>
      <c r="J33" s="48">
        <v>6</v>
      </c>
      <c r="K33" s="48">
        <v>6</v>
      </c>
      <c r="L33" s="47">
        <f t="shared" si="2"/>
        <v>19</v>
      </c>
      <c r="M33" s="49">
        <f t="shared" si="3"/>
        <v>38</v>
      </c>
      <c r="N33" s="50">
        <v>88340</v>
      </c>
      <c r="O33" s="13"/>
    </row>
    <row r="34" spans="1:15" ht="12.75">
      <c r="A34" s="43">
        <v>1982</v>
      </c>
      <c r="B34" s="44">
        <f t="shared" si="0"/>
        <v>39</v>
      </c>
      <c r="C34" s="45">
        <v>4</v>
      </c>
      <c r="D34" s="46">
        <v>3</v>
      </c>
      <c r="E34" s="47">
        <v>9</v>
      </c>
      <c r="F34" s="48">
        <v>0</v>
      </c>
      <c r="G34" s="48">
        <v>5</v>
      </c>
      <c r="H34" s="47">
        <f t="shared" si="1"/>
        <v>14</v>
      </c>
      <c r="I34" s="49">
        <v>7</v>
      </c>
      <c r="J34" s="48">
        <v>3</v>
      </c>
      <c r="K34" s="48">
        <v>8</v>
      </c>
      <c r="L34" s="47">
        <f t="shared" si="2"/>
        <v>18</v>
      </c>
      <c r="M34" s="49">
        <f t="shared" si="3"/>
        <v>32</v>
      </c>
      <c r="N34" s="50">
        <v>94384</v>
      </c>
      <c r="O34" s="13"/>
    </row>
    <row r="35" spans="1:15" ht="12.75">
      <c r="A35" s="43">
        <v>1983</v>
      </c>
      <c r="B35" s="44">
        <f t="shared" si="0"/>
        <v>29</v>
      </c>
      <c r="C35" s="45">
        <v>3</v>
      </c>
      <c r="D35" s="46">
        <v>2</v>
      </c>
      <c r="E35" s="47">
        <v>2</v>
      </c>
      <c r="F35" s="48">
        <v>1</v>
      </c>
      <c r="G35" s="48">
        <v>7</v>
      </c>
      <c r="H35" s="47">
        <f t="shared" si="1"/>
        <v>10</v>
      </c>
      <c r="I35" s="49">
        <v>3</v>
      </c>
      <c r="J35" s="48">
        <v>0</v>
      </c>
      <c r="K35" s="48">
        <v>11</v>
      </c>
      <c r="L35" s="47">
        <f t="shared" si="2"/>
        <v>14</v>
      </c>
      <c r="M35" s="49">
        <f t="shared" si="3"/>
        <v>24</v>
      </c>
      <c r="N35" s="50">
        <v>57732</v>
      </c>
      <c r="O35" s="13"/>
    </row>
    <row r="36" spans="1:15" ht="12.75">
      <c r="A36" s="43">
        <v>1984</v>
      </c>
      <c r="B36" s="44">
        <f t="shared" si="0"/>
        <v>32</v>
      </c>
      <c r="C36" s="45">
        <v>5</v>
      </c>
      <c r="D36" s="46">
        <v>4</v>
      </c>
      <c r="E36" s="47">
        <v>0</v>
      </c>
      <c r="F36" s="48">
        <v>2</v>
      </c>
      <c r="G36" s="48">
        <v>5</v>
      </c>
      <c r="H36" s="47">
        <f t="shared" si="1"/>
        <v>7</v>
      </c>
      <c r="I36" s="49">
        <v>8</v>
      </c>
      <c r="J36" s="48">
        <v>0</v>
      </c>
      <c r="K36" s="48">
        <v>8</v>
      </c>
      <c r="L36" s="47">
        <f t="shared" si="2"/>
        <v>16</v>
      </c>
      <c r="M36" s="49">
        <f t="shared" si="3"/>
        <v>23</v>
      </c>
      <c r="N36" s="50">
        <v>74154</v>
      </c>
      <c r="O36" s="13"/>
    </row>
    <row r="37" spans="1:15" ht="12.75">
      <c r="A37" s="43">
        <v>1985</v>
      </c>
      <c r="B37" s="44">
        <f t="shared" si="0"/>
        <v>40</v>
      </c>
      <c r="C37" s="45">
        <v>4</v>
      </c>
      <c r="D37" s="46">
        <v>4</v>
      </c>
      <c r="E37" s="47">
        <v>8</v>
      </c>
      <c r="F37" s="48">
        <v>3</v>
      </c>
      <c r="G37" s="48">
        <v>5</v>
      </c>
      <c r="H37" s="47">
        <f t="shared" si="1"/>
        <v>16</v>
      </c>
      <c r="I37" s="49">
        <v>6</v>
      </c>
      <c r="J37" s="48">
        <v>0</v>
      </c>
      <c r="K37" s="48">
        <v>10</v>
      </c>
      <c r="L37" s="47">
        <f t="shared" si="2"/>
        <v>16</v>
      </c>
      <c r="M37" s="49">
        <f t="shared" si="3"/>
        <v>32</v>
      </c>
      <c r="N37" s="50">
        <v>70434</v>
      </c>
      <c r="O37" s="13"/>
    </row>
    <row r="38" spans="1:15" ht="12.75">
      <c r="A38" s="43">
        <v>1986</v>
      </c>
      <c r="B38" s="44">
        <f t="shared" si="0"/>
        <v>22</v>
      </c>
      <c r="C38" s="45">
        <v>1</v>
      </c>
      <c r="D38" s="46">
        <v>2</v>
      </c>
      <c r="E38" s="47">
        <v>2</v>
      </c>
      <c r="F38" s="48">
        <v>0</v>
      </c>
      <c r="G38" s="48">
        <v>9</v>
      </c>
      <c r="H38" s="47">
        <f t="shared" si="1"/>
        <v>11</v>
      </c>
      <c r="I38" s="49">
        <v>5</v>
      </c>
      <c r="J38" s="48">
        <v>0</v>
      </c>
      <c r="K38" s="48">
        <v>3</v>
      </c>
      <c r="L38" s="47">
        <f t="shared" si="2"/>
        <v>8</v>
      </c>
      <c r="M38" s="49">
        <f t="shared" si="3"/>
        <v>19</v>
      </c>
      <c r="N38" s="50">
        <v>31229</v>
      </c>
      <c r="O38" s="13"/>
    </row>
    <row r="39" spans="1:15" ht="12.75">
      <c r="A39" s="43">
        <v>1987</v>
      </c>
      <c r="B39" s="44">
        <f t="shared" si="0"/>
        <v>14</v>
      </c>
      <c r="C39" s="45">
        <v>1</v>
      </c>
      <c r="D39" s="46">
        <v>0</v>
      </c>
      <c r="E39" s="47">
        <v>2</v>
      </c>
      <c r="F39" s="48">
        <v>0</v>
      </c>
      <c r="G39" s="48">
        <v>8</v>
      </c>
      <c r="H39" s="47">
        <f t="shared" si="1"/>
        <v>10</v>
      </c>
      <c r="I39" s="49">
        <v>1</v>
      </c>
      <c r="J39" s="48">
        <v>0</v>
      </c>
      <c r="K39" s="48">
        <v>2</v>
      </c>
      <c r="L39" s="47">
        <f t="shared" si="2"/>
        <v>3</v>
      </c>
      <c r="M39" s="49">
        <f t="shared" si="3"/>
        <v>13</v>
      </c>
      <c r="N39" s="50">
        <v>23229</v>
      </c>
      <c r="O39" s="13"/>
    </row>
    <row r="40" spans="1:15" ht="12.75">
      <c r="A40" s="43">
        <v>1988</v>
      </c>
      <c r="B40" s="44">
        <f t="shared" si="0"/>
        <v>12</v>
      </c>
      <c r="C40" s="45">
        <v>1</v>
      </c>
      <c r="D40" s="46">
        <v>1</v>
      </c>
      <c r="E40" s="47">
        <v>1</v>
      </c>
      <c r="F40" s="48">
        <v>0</v>
      </c>
      <c r="G40" s="48">
        <v>2</v>
      </c>
      <c r="H40" s="47">
        <f t="shared" si="1"/>
        <v>3</v>
      </c>
      <c r="I40" s="49">
        <v>1</v>
      </c>
      <c r="J40" s="48">
        <v>0</v>
      </c>
      <c r="K40" s="48">
        <v>6</v>
      </c>
      <c r="L40" s="47">
        <f t="shared" si="2"/>
        <v>7</v>
      </c>
      <c r="M40" s="49">
        <f t="shared" si="3"/>
        <v>10</v>
      </c>
      <c r="N40" s="50">
        <v>26620</v>
      </c>
      <c r="O40" s="13"/>
    </row>
    <row r="41" spans="1:15" ht="12.75">
      <c r="A41" s="43">
        <v>1989</v>
      </c>
      <c r="B41" s="44">
        <f t="shared" si="0"/>
        <v>11</v>
      </c>
      <c r="C41" s="45">
        <v>0</v>
      </c>
      <c r="D41" s="46">
        <v>0</v>
      </c>
      <c r="E41" s="47">
        <v>0</v>
      </c>
      <c r="F41" s="48">
        <v>0</v>
      </c>
      <c r="G41" s="48">
        <v>4</v>
      </c>
      <c r="H41" s="47">
        <f t="shared" si="1"/>
        <v>4</v>
      </c>
      <c r="I41" s="49">
        <v>0</v>
      </c>
      <c r="J41" s="48">
        <v>0</v>
      </c>
      <c r="K41" s="48">
        <v>7</v>
      </c>
      <c r="L41" s="47">
        <f t="shared" si="2"/>
        <v>7</v>
      </c>
      <c r="M41" s="49">
        <f t="shared" si="3"/>
        <v>11</v>
      </c>
      <c r="N41" s="50">
        <v>26238</v>
      </c>
      <c r="O41" s="13"/>
    </row>
    <row r="42" spans="1:15" ht="12.75">
      <c r="A42" s="43">
        <v>1990</v>
      </c>
      <c r="B42" s="44">
        <f t="shared" si="0"/>
        <v>8</v>
      </c>
      <c r="C42" s="45">
        <v>1</v>
      </c>
      <c r="D42" s="46">
        <v>1</v>
      </c>
      <c r="E42" s="47">
        <v>1</v>
      </c>
      <c r="F42" s="48">
        <v>0</v>
      </c>
      <c r="G42" s="48">
        <v>1</v>
      </c>
      <c r="H42" s="47">
        <f t="shared" si="1"/>
        <v>2</v>
      </c>
      <c r="I42" s="49">
        <v>0</v>
      </c>
      <c r="J42" s="48">
        <v>0</v>
      </c>
      <c r="K42" s="48">
        <v>4</v>
      </c>
      <c r="L42" s="47">
        <f t="shared" si="2"/>
        <v>4</v>
      </c>
      <c r="M42" s="49">
        <f t="shared" si="3"/>
        <v>6</v>
      </c>
      <c r="N42" s="50">
        <v>15783</v>
      </c>
      <c r="O42" s="13"/>
    </row>
    <row r="43" spans="1:15" ht="12.75">
      <c r="A43" s="43">
        <v>1991</v>
      </c>
      <c r="B43" s="44">
        <f t="shared" si="0"/>
        <v>10</v>
      </c>
      <c r="C43" s="45">
        <v>0</v>
      </c>
      <c r="D43" s="46">
        <v>0</v>
      </c>
      <c r="E43" s="47">
        <v>2</v>
      </c>
      <c r="F43" s="48">
        <v>0</v>
      </c>
      <c r="G43" s="48">
        <v>5</v>
      </c>
      <c r="H43" s="47">
        <f t="shared" si="1"/>
        <v>7</v>
      </c>
      <c r="I43" s="49">
        <v>2</v>
      </c>
      <c r="J43" s="48">
        <v>0</v>
      </c>
      <c r="K43" s="48">
        <v>1</v>
      </c>
      <c r="L43" s="47">
        <f t="shared" si="2"/>
        <v>3</v>
      </c>
      <c r="M43" s="49">
        <f t="shared" si="3"/>
        <v>10</v>
      </c>
      <c r="N43" s="50">
        <v>13002</v>
      </c>
      <c r="O43" s="13"/>
    </row>
    <row r="44" spans="1:15" ht="12.75">
      <c r="A44" s="43">
        <v>1992</v>
      </c>
      <c r="B44" s="44">
        <f t="shared" si="0"/>
        <v>2</v>
      </c>
      <c r="C44" s="45">
        <v>0</v>
      </c>
      <c r="D44" s="46">
        <v>0</v>
      </c>
      <c r="E44" s="47">
        <v>0</v>
      </c>
      <c r="F44" s="48">
        <v>0</v>
      </c>
      <c r="G44" s="48">
        <v>2</v>
      </c>
      <c r="H44" s="47">
        <f t="shared" si="1"/>
        <v>2</v>
      </c>
      <c r="I44" s="49">
        <v>0</v>
      </c>
      <c r="J44" s="48">
        <v>0</v>
      </c>
      <c r="K44" s="48">
        <v>0</v>
      </c>
      <c r="L44" s="47">
        <f t="shared" si="2"/>
        <v>0</v>
      </c>
      <c r="M44" s="49">
        <f t="shared" si="3"/>
        <v>2</v>
      </c>
      <c r="N44" s="50">
        <v>2318</v>
      </c>
      <c r="O44" s="13"/>
    </row>
    <row r="45" spans="1:15" ht="12.75">
      <c r="A45" s="43">
        <v>1993</v>
      </c>
      <c r="B45" s="44">
        <f t="shared" si="0"/>
        <v>4</v>
      </c>
      <c r="C45" s="45">
        <v>0</v>
      </c>
      <c r="D45" s="46">
        <v>0</v>
      </c>
      <c r="E45" s="47">
        <v>2</v>
      </c>
      <c r="F45" s="48">
        <v>1</v>
      </c>
      <c r="G45" s="48">
        <v>1</v>
      </c>
      <c r="H45" s="47">
        <f t="shared" si="1"/>
        <v>4</v>
      </c>
      <c r="I45" s="49">
        <v>0</v>
      </c>
      <c r="J45" s="48">
        <v>0</v>
      </c>
      <c r="K45" s="48">
        <v>0</v>
      </c>
      <c r="L45" s="47">
        <f t="shared" si="2"/>
        <v>0</v>
      </c>
      <c r="M45" s="49">
        <f t="shared" si="3"/>
        <v>4</v>
      </c>
      <c r="N45" s="50">
        <v>7784</v>
      </c>
      <c r="O45" s="13"/>
    </row>
    <row r="46" spans="1:15" ht="12.75">
      <c r="A46" s="43">
        <v>1994</v>
      </c>
      <c r="B46" s="44">
        <f t="shared" si="0"/>
        <v>4</v>
      </c>
      <c r="C46" s="45">
        <v>0</v>
      </c>
      <c r="D46" s="46">
        <v>0</v>
      </c>
      <c r="E46" s="47">
        <v>1</v>
      </c>
      <c r="F46" s="48">
        <v>1</v>
      </c>
      <c r="G46" s="48">
        <v>0</v>
      </c>
      <c r="H46" s="47">
        <f t="shared" si="1"/>
        <v>2</v>
      </c>
      <c r="I46" s="49">
        <v>2</v>
      </c>
      <c r="J46" s="48">
        <v>0</v>
      </c>
      <c r="K46" s="48">
        <v>0</v>
      </c>
      <c r="L46" s="47">
        <f t="shared" si="2"/>
        <v>2</v>
      </c>
      <c r="M46" s="49">
        <f t="shared" si="3"/>
        <v>4</v>
      </c>
      <c r="N46" s="50">
        <v>11001</v>
      </c>
      <c r="O46" s="13"/>
    </row>
    <row r="47" spans="1:15" ht="12.75">
      <c r="A47" s="43">
        <v>1995</v>
      </c>
      <c r="B47" s="44">
        <f t="shared" si="0"/>
        <v>3</v>
      </c>
      <c r="C47" s="45">
        <v>0</v>
      </c>
      <c r="D47" s="46">
        <v>0</v>
      </c>
      <c r="E47" s="47">
        <v>0</v>
      </c>
      <c r="F47" s="48">
        <v>0</v>
      </c>
      <c r="G47" s="48">
        <v>1</v>
      </c>
      <c r="H47" s="47">
        <f t="shared" si="1"/>
        <v>1</v>
      </c>
      <c r="I47" s="49">
        <v>1</v>
      </c>
      <c r="J47" s="48">
        <v>0</v>
      </c>
      <c r="K47" s="48">
        <v>1</v>
      </c>
      <c r="L47" s="47">
        <f t="shared" si="2"/>
        <v>2</v>
      </c>
      <c r="M47" s="49">
        <f t="shared" si="3"/>
        <v>3</v>
      </c>
      <c r="N47" s="50">
        <f>1677+3700+2209</f>
        <v>7586</v>
      </c>
      <c r="O47" s="13"/>
    </row>
    <row r="48" spans="1:15" ht="12.75">
      <c r="A48" s="43">
        <v>1996</v>
      </c>
      <c r="B48" s="44">
        <f t="shared" si="0"/>
        <v>4</v>
      </c>
      <c r="C48" s="45">
        <v>0</v>
      </c>
      <c r="D48" s="46">
        <v>2</v>
      </c>
      <c r="E48" s="47">
        <v>0</v>
      </c>
      <c r="F48" s="48">
        <v>0</v>
      </c>
      <c r="G48" s="48">
        <v>1</v>
      </c>
      <c r="H48" s="47">
        <f t="shared" si="1"/>
        <v>1</v>
      </c>
      <c r="I48" s="49">
        <v>1</v>
      </c>
      <c r="J48" s="48">
        <v>0</v>
      </c>
      <c r="K48" s="48">
        <v>0</v>
      </c>
      <c r="L48" s="47">
        <f t="shared" si="2"/>
        <v>1</v>
      </c>
      <c r="M48" s="49">
        <f t="shared" si="3"/>
        <v>2</v>
      </c>
      <c r="N48" s="50">
        <v>2490</v>
      </c>
      <c r="O48" s="13"/>
    </row>
    <row r="49" spans="1:15" ht="12.75">
      <c r="A49" s="43">
        <v>1997</v>
      </c>
      <c r="B49" s="44">
        <v>9</v>
      </c>
      <c r="C49" s="45">
        <v>0</v>
      </c>
      <c r="D49" s="46">
        <v>0</v>
      </c>
      <c r="E49" s="47">
        <v>1</v>
      </c>
      <c r="F49" s="48">
        <v>0</v>
      </c>
      <c r="G49" s="48">
        <v>4</v>
      </c>
      <c r="H49" s="47">
        <f t="shared" si="1"/>
        <v>5</v>
      </c>
      <c r="I49" s="49">
        <v>4</v>
      </c>
      <c r="J49" s="48">
        <v>0</v>
      </c>
      <c r="K49" s="48">
        <v>0</v>
      </c>
      <c r="L49" s="47">
        <f t="shared" si="2"/>
        <v>4</v>
      </c>
      <c r="M49" s="49">
        <f t="shared" si="3"/>
        <v>9</v>
      </c>
      <c r="N49" s="50">
        <v>22059</v>
      </c>
      <c r="O49" s="13"/>
    </row>
    <row r="50" spans="1:15" ht="12.75">
      <c r="A50" s="43">
        <v>1998</v>
      </c>
      <c r="B50" s="44">
        <v>3</v>
      </c>
      <c r="C50" s="45">
        <v>0</v>
      </c>
      <c r="D50" s="46">
        <v>0</v>
      </c>
      <c r="E50" s="47">
        <v>1</v>
      </c>
      <c r="F50" s="48">
        <v>0</v>
      </c>
      <c r="G50" s="48">
        <v>2</v>
      </c>
      <c r="H50" s="47">
        <f t="shared" si="1"/>
        <v>3</v>
      </c>
      <c r="I50" s="49">
        <v>0</v>
      </c>
      <c r="J50" s="48">
        <v>0</v>
      </c>
      <c r="K50" s="48">
        <v>0</v>
      </c>
      <c r="L50" s="47">
        <f t="shared" si="2"/>
        <v>0</v>
      </c>
      <c r="M50" s="49">
        <f t="shared" si="3"/>
        <v>3</v>
      </c>
      <c r="N50" s="50">
        <v>3177</v>
      </c>
      <c r="O50" s="13"/>
    </row>
    <row r="51" spans="1:15" ht="12.75">
      <c r="A51" s="43">
        <v>1999</v>
      </c>
      <c r="B51" s="44">
        <v>5</v>
      </c>
      <c r="C51" s="45">
        <v>1</v>
      </c>
      <c r="D51" s="46">
        <v>0</v>
      </c>
      <c r="E51" s="47">
        <v>1</v>
      </c>
      <c r="F51" s="48">
        <v>0</v>
      </c>
      <c r="G51" s="48">
        <v>0</v>
      </c>
      <c r="H51" s="47">
        <f t="shared" si="1"/>
        <v>1</v>
      </c>
      <c r="I51" s="49">
        <v>2</v>
      </c>
      <c r="J51" s="48">
        <v>0</v>
      </c>
      <c r="K51" s="48">
        <v>1</v>
      </c>
      <c r="L51" s="47">
        <f t="shared" si="2"/>
        <v>3</v>
      </c>
      <c r="M51" s="49">
        <f t="shared" si="3"/>
        <v>4</v>
      </c>
      <c r="N51" s="50">
        <v>11477</v>
      </c>
      <c r="O51" s="13"/>
    </row>
    <row r="52" spans="1:15" ht="12.75">
      <c r="A52" s="43">
        <v>2000</v>
      </c>
      <c r="B52" s="44">
        <v>10</v>
      </c>
      <c r="C52" s="45">
        <v>1</v>
      </c>
      <c r="D52" s="46">
        <v>1</v>
      </c>
      <c r="E52" s="47">
        <v>4</v>
      </c>
      <c r="F52" s="48">
        <v>1</v>
      </c>
      <c r="G52" s="48">
        <v>0</v>
      </c>
      <c r="H52" s="47">
        <f t="shared" si="1"/>
        <v>5</v>
      </c>
      <c r="I52" s="49">
        <v>3</v>
      </c>
      <c r="J52" s="48">
        <v>0</v>
      </c>
      <c r="K52" s="48">
        <v>0</v>
      </c>
      <c r="L52" s="47">
        <f t="shared" si="2"/>
        <v>3</v>
      </c>
      <c r="M52" s="49">
        <f t="shared" si="3"/>
        <v>8</v>
      </c>
      <c r="N52" s="50">
        <f>17780+11158</f>
        <v>28938</v>
      </c>
      <c r="O52" s="13"/>
    </row>
    <row r="53" spans="1:15" ht="12.75">
      <c r="A53" s="43">
        <v>2001</v>
      </c>
      <c r="B53" s="44">
        <v>7</v>
      </c>
      <c r="C53" s="45">
        <v>1</v>
      </c>
      <c r="D53" s="46">
        <v>1</v>
      </c>
      <c r="E53" s="47">
        <v>0</v>
      </c>
      <c r="F53" s="48">
        <v>0</v>
      </c>
      <c r="G53" s="48">
        <v>1</v>
      </c>
      <c r="H53" s="47">
        <f t="shared" si="1"/>
        <v>1</v>
      </c>
      <c r="I53" s="49">
        <v>4</v>
      </c>
      <c r="J53" s="48">
        <v>0</v>
      </c>
      <c r="K53" s="48">
        <v>0</v>
      </c>
      <c r="L53" s="47">
        <f t="shared" si="2"/>
        <v>4</v>
      </c>
      <c r="M53" s="49">
        <f t="shared" si="3"/>
        <v>5</v>
      </c>
      <c r="N53" s="50">
        <f>8972+19461</f>
        <v>28433</v>
      </c>
      <c r="O53" s="13"/>
    </row>
    <row r="54" spans="1:15" ht="12.75">
      <c r="A54" s="43">
        <v>2002</v>
      </c>
      <c r="B54" s="44">
        <v>0</v>
      </c>
      <c r="C54" s="45">
        <v>0</v>
      </c>
      <c r="D54" s="46">
        <v>0</v>
      </c>
      <c r="E54" s="47">
        <v>0</v>
      </c>
      <c r="F54" s="48">
        <v>0</v>
      </c>
      <c r="G54" s="48">
        <v>0</v>
      </c>
      <c r="H54" s="47">
        <f t="shared" si="1"/>
        <v>0</v>
      </c>
      <c r="I54" s="49">
        <v>0</v>
      </c>
      <c r="J54" s="48">
        <v>0</v>
      </c>
      <c r="K54" s="48">
        <v>0</v>
      </c>
      <c r="L54" s="47">
        <f t="shared" si="2"/>
        <v>0</v>
      </c>
      <c r="M54" s="49">
        <f t="shared" si="3"/>
        <v>0</v>
      </c>
      <c r="N54" s="50">
        <v>0</v>
      </c>
      <c r="O54" s="13"/>
    </row>
    <row r="55" spans="1:15" ht="12.75">
      <c r="A55" s="51">
        <v>2003</v>
      </c>
      <c r="B55" s="52">
        <v>5</v>
      </c>
      <c r="C55" s="53">
        <v>0</v>
      </c>
      <c r="D55" s="54">
        <v>0</v>
      </c>
      <c r="E55" s="55">
        <v>2</v>
      </c>
      <c r="F55" s="56">
        <v>0</v>
      </c>
      <c r="G55" s="56">
        <v>1</v>
      </c>
      <c r="H55" s="55">
        <f t="shared" si="1"/>
        <v>3</v>
      </c>
      <c r="I55" s="57">
        <v>0</v>
      </c>
      <c r="J55" s="56">
        <v>0</v>
      </c>
      <c r="K55" s="56">
        <v>2</v>
      </c>
      <c r="L55" s="55">
        <f t="shared" si="2"/>
        <v>2</v>
      </c>
      <c r="M55" s="57">
        <f t="shared" si="3"/>
        <v>5</v>
      </c>
      <c r="N55" s="58">
        <f>1178+5577+3495</f>
        <v>10250</v>
      </c>
      <c r="O55" s="13"/>
    </row>
    <row r="56" spans="1:15" ht="12.75">
      <c r="A56" s="51">
        <v>2004</v>
      </c>
      <c r="B56" s="52">
        <v>3</v>
      </c>
      <c r="C56" s="53">
        <v>0</v>
      </c>
      <c r="D56" s="54">
        <v>0</v>
      </c>
      <c r="E56" s="55">
        <v>2</v>
      </c>
      <c r="F56" s="56">
        <v>0</v>
      </c>
      <c r="G56" s="56">
        <v>0</v>
      </c>
      <c r="H56" s="55">
        <v>2</v>
      </c>
      <c r="I56" s="57">
        <v>1</v>
      </c>
      <c r="J56" s="56">
        <v>0</v>
      </c>
      <c r="K56" s="56">
        <v>0</v>
      </c>
      <c r="L56" s="55">
        <v>1</v>
      </c>
      <c r="M56" s="57">
        <v>3</v>
      </c>
      <c r="N56" s="58">
        <v>3768</v>
      </c>
      <c r="O56" s="13"/>
    </row>
    <row r="57" spans="1:15" ht="12.75">
      <c r="A57" s="59">
        <v>2005</v>
      </c>
      <c r="B57" s="60">
        <v>1</v>
      </c>
      <c r="C57" s="61">
        <v>0</v>
      </c>
      <c r="D57" s="62">
        <v>1</v>
      </c>
      <c r="E57" s="63">
        <v>0</v>
      </c>
      <c r="F57" s="64">
        <v>0</v>
      </c>
      <c r="G57" s="64">
        <v>0</v>
      </c>
      <c r="H57" s="79">
        <v>0</v>
      </c>
      <c r="I57" s="61">
        <v>0</v>
      </c>
      <c r="J57" s="80">
        <v>0</v>
      </c>
      <c r="K57" s="64">
        <v>1</v>
      </c>
      <c r="L57" s="81">
        <v>1</v>
      </c>
      <c r="M57" s="63">
        <v>1</v>
      </c>
      <c r="N57" s="65">
        <v>3235</v>
      </c>
      <c r="O57" s="13"/>
    </row>
    <row r="58" spans="1:15" ht="12.75">
      <c r="A58" s="51">
        <v>2006</v>
      </c>
      <c r="B58" s="52">
        <v>0</v>
      </c>
      <c r="C58" s="53">
        <v>0</v>
      </c>
      <c r="D58" s="54">
        <v>0</v>
      </c>
      <c r="E58" s="55">
        <v>0</v>
      </c>
      <c r="F58" s="55">
        <v>0</v>
      </c>
      <c r="G58" s="55">
        <v>0</v>
      </c>
      <c r="H58" s="55">
        <v>0</v>
      </c>
      <c r="I58" s="53">
        <v>0</v>
      </c>
      <c r="J58" s="55">
        <v>0</v>
      </c>
      <c r="K58" s="55">
        <v>0</v>
      </c>
      <c r="L58" s="54">
        <v>0</v>
      </c>
      <c r="M58" s="55">
        <v>0</v>
      </c>
      <c r="N58" s="58">
        <v>0</v>
      </c>
      <c r="O58" s="13"/>
    </row>
    <row r="59" spans="1:15" ht="12.75">
      <c r="A59" s="82" t="s">
        <v>0</v>
      </c>
      <c r="B59" s="83" t="s">
        <v>20</v>
      </c>
      <c r="C59" s="66" t="s">
        <v>20</v>
      </c>
      <c r="D59" s="78" t="s">
        <v>20</v>
      </c>
      <c r="E59" s="77">
        <f aca="true" t="shared" si="4" ref="E59:N59">SUM(E11:E58)</f>
        <v>95</v>
      </c>
      <c r="F59" s="77">
        <f t="shared" si="4"/>
        <v>88</v>
      </c>
      <c r="G59" s="77">
        <f t="shared" si="4"/>
        <v>233</v>
      </c>
      <c r="H59" s="77">
        <f t="shared" si="4"/>
        <v>416</v>
      </c>
      <c r="I59" s="66">
        <f t="shared" si="4"/>
        <v>86</v>
      </c>
      <c r="J59" s="77">
        <f t="shared" si="4"/>
        <v>39</v>
      </c>
      <c r="K59" s="77">
        <f t="shared" si="4"/>
        <v>140</v>
      </c>
      <c r="L59" s="78">
        <f t="shared" si="4"/>
        <v>265</v>
      </c>
      <c r="M59" s="77">
        <f t="shared" si="4"/>
        <v>681</v>
      </c>
      <c r="N59" s="84">
        <f t="shared" si="4"/>
        <v>1641551</v>
      </c>
      <c r="O59" s="13"/>
    </row>
    <row r="60" spans="1:14" ht="13.5" thickBot="1">
      <c r="A60" s="67"/>
      <c r="B60" s="68"/>
      <c r="C60" s="69"/>
      <c r="D60" s="70"/>
      <c r="E60" s="71"/>
      <c r="F60" s="72"/>
      <c r="G60" s="72"/>
      <c r="H60" s="71"/>
      <c r="I60" s="73"/>
      <c r="J60" s="72"/>
      <c r="K60" s="72"/>
      <c r="L60" s="74"/>
      <c r="M60" s="73"/>
      <c r="N60" s="75"/>
    </row>
    <row r="61" ht="13.5" thickTop="1"/>
    <row r="62" spans="1:15" ht="12.75">
      <c r="A62" s="76" t="s">
        <v>21</v>
      </c>
      <c r="L62" s="3"/>
      <c r="N62" s="5"/>
      <c r="O62" s="5"/>
    </row>
    <row r="63" spans="1:15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.75">
      <c r="A64" s="5" t="s">
        <v>22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.7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</sheetData>
  <printOptions horizontalCentered="1"/>
  <pageMargins left="0.5118110236220472" right="0.2755905511811024" top="0.984251968503937" bottom="0.984251968503937" header="0.5118110236220472" footer="0.5118110236220472"/>
  <pageSetup fitToHeight="1" fitToWidth="1" horizontalDpi="600" verticalDpi="600" orientation="portrait" paperSize="9" scale="10" r:id="rId1"/>
  <headerFooter alignWithMargins="0">
    <oddFooter>&amp;C&amp;9 2.1&amp;R&amp;9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MITYC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 Sondeos / Wells</dc:title>
  <dc:subject/>
  <dc:creator>Pherreros</dc:creator>
  <cp:keywords/>
  <dc:description/>
  <cp:lastModifiedBy>Pherreros</cp:lastModifiedBy>
  <cp:lastPrinted>2007-01-18T12:43:42Z</cp:lastPrinted>
  <dcterms:created xsi:type="dcterms:W3CDTF">2007-01-15T11:17:15Z</dcterms:created>
  <dcterms:modified xsi:type="dcterms:W3CDTF">2007-01-18T13:15:50Z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Descripci">
    <vt:lpwstr/>
  </property>
  <property fmtid="{D5CDD505-2E9C-101B-9397-08002B2CF9AE}" pid="4" name="Ordenaci">
    <vt:lpwstr>2.00000000000000</vt:lpwstr>
  </property>
  <property fmtid="{D5CDD505-2E9C-101B-9397-08002B2CF9AE}" pid="5" name="ContentTy">
    <vt:lpwstr>Documento</vt:lpwstr>
  </property>
  <property fmtid="{D5CDD505-2E9C-101B-9397-08002B2CF9AE}" pid="6" name="MCLDOrd">
    <vt:lpwstr>800.000000000000</vt:lpwstr>
  </property>
</Properties>
</file>