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tabRatio="732" activeTab="0"/>
  </bookViews>
  <sheets>
    <sheet name="Metadatos" sheetId="1" r:id="rId1"/>
    <sheet name="Indicador 53" sheetId="2" r:id="rId2"/>
    <sheet name="Gráfica Ind 53" sheetId="3" r:id="rId3"/>
    <sheet name="Indicador 54" sheetId="4" r:id="rId4"/>
    <sheet name="Gráfica Ind 54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<sst xmlns="http://schemas.openxmlformats.org/spreadsheetml/2006/main" count="703" uniqueCount="86">
  <si>
    <t>SUPERFICIE EROSIONABLE</t>
  </si>
  <si>
    <t>TOTAL</t>
  </si>
  <si>
    <t>0-5</t>
  </si>
  <si>
    <t>5-10</t>
  </si>
  <si>
    <t>10-25</t>
  </si>
  <si>
    <t xml:space="preserve">25-50 </t>
  </si>
  <si>
    <t>50-100</t>
  </si>
  <si>
    <t>100-200</t>
  </si>
  <si>
    <t>&gt;200</t>
  </si>
  <si>
    <t>Láminas de agua superficiales y humedales</t>
  </si>
  <si>
    <t>Superficies artificiales</t>
  </si>
  <si>
    <t>Cantabria</t>
  </si>
  <si>
    <t>La Rioja</t>
  </si>
  <si>
    <t>Galicia</t>
  </si>
  <si>
    <t>Cataluña</t>
  </si>
  <si>
    <t>Extremadura</t>
  </si>
  <si>
    <t>Andalucía</t>
  </si>
  <si>
    <t>Canarias</t>
  </si>
  <si>
    <t>Comunidad Valenciana</t>
  </si>
  <si>
    <t>Comunidad de Madrid</t>
  </si>
  <si>
    <t>Región de Murcia</t>
  </si>
  <si>
    <t>Illes Balears</t>
  </si>
  <si>
    <t>Comunidad Foral de Navarra</t>
  </si>
  <si>
    <t>Principado de Asturias</t>
  </si>
  <si>
    <t>* Castilla y León</t>
  </si>
  <si>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</si>
  <si>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</si>
  <si>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</si>
  <si>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</si>
  <si>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</si>
  <si>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</si>
  <si>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</si>
  <si>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</si>
  <si>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</si>
  <si>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</si>
  <si>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</si>
  <si>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INES_DATOS.xls</t>
  </si>
  <si>
    <t>Efectos Negativos sobre el Patrimonio Natural y la Biodiversidad</t>
  </si>
  <si>
    <t>Inventario Nacional de Erosión de Suelos</t>
  </si>
  <si>
    <t>Público</t>
  </si>
  <si>
    <t>Español (Es)</t>
  </si>
  <si>
    <t>Castilla y León</t>
  </si>
  <si>
    <t>Índice de tolerancia a las pérdidas de suelo y clasificación cualitativa de la erosión en función de la fragilidad del suelo</t>
  </si>
  <si>
    <t>Indicador 54: Superficie de suelo afectada por erosión laminar y en regueros
Indicador 53: Índice de tolerancia a las pérdidas de suelo y clasificación cualitativa de la erosión en función de la fragilidad del suelo</t>
  </si>
  <si>
    <t>Nula</t>
  </si>
  <si>
    <t>Superficie geográfica</t>
  </si>
  <si>
    <t>ha</t>
  </si>
  <si>
    <t>%</t>
  </si>
  <si>
    <t>Muy leve</t>
  </si>
  <si>
    <t>Leve</t>
  </si>
  <si>
    <t>Moderada-leve</t>
  </si>
  <si>
    <t>Moderada-grave</t>
  </si>
  <si>
    <t>Grave</t>
  </si>
  <si>
    <t>Muy grave</t>
  </si>
  <si>
    <t>Cualificación de la erosión</t>
  </si>
  <si>
    <t>????</t>
  </si>
  <si>
    <t>Nulo-Muy leve</t>
  </si>
  <si>
    <t>Moderado leve</t>
  </si>
  <si>
    <t>Moderado grave</t>
  </si>
  <si>
    <t>Grave - Muy grave</t>
  </si>
  <si>
    <t>Nacional</t>
  </si>
  <si>
    <t>Amarillo</t>
  </si>
  <si>
    <t>Verde oscuro</t>
  </si>
  <si>
    <t>Verde claro</t>
  </si>
  <si>
    <t>Naranja</t>
  </si>
  <si>
    <t>Naranja oscuro o marrón</t>
  </si>
  <si>
    <t>Datos raster</t>
  </si>
  <si>
    <r>
      <t xml:space="preserve">Datos utilizados para calcular los indicadores </t>
    </r>
    <r>
      <rPr>
        <sz val="11"/>
        <rFont val="Calibri"/>
        <family val="2"/>
      </rPr>
      <t>del componente Inventario Nacional de Erosión de Suelos</t>
    </r>
  </si>
  <si>
    <t>CUALIFICACIÓN DE LA EROSIÓN SEGÚN LA FRAGILIDAD DEL SUELO: Superficies según cualificación de la erosión</t>
  </si>
  <si>
    <t>Total superfcie</t>
  </si>
  <si>
    <t>Superficie de pérdidas de suelo por erosión laminar y en regueros según niveles erosivos.</t>
  </si>
  <si>
    <r>
      <t>Nivel erosivo (t·ha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·año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)</t>
    </r>
  </si>
  <si>
    <r>
      <t>Pérdidas medias  (t·ha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·año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)</t>
    </r>
  </si>
  <si>
    <r>
      <t>Nivel erosivo (t·ha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·año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</si>
  <si>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Pérdidas medias  (t·ha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·año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</si>
  <si>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Comunidad de Aragón</t>
  </si>
  <si>
    <t>Castilla - La Mancha</t>
  </si>
  <si>
    <t>País Vasco</t>
  </si>
  <si>
    <r>
      <t xml:space="preserve">Actualizaciones hasta </t>
    </r>
    <r>
      <rPr>
        <b/>
        <sz val="12"/>
        <rFont val="Calibri"/>
        <family val="2"/>
      </rPr>
      <t>2019</t>
    </r>
  </si>
  <si>
    <t>CCAA</t>
  </si>
  <si>
    <t>Superficie erosionable</t>
  </si>
  <si>
    <t>Aragón</t>
  </si>
  <si>
    <t>Pérdidas medias  (t·ha-1·año-1)</t>
  </si>
  <si>
    <t>Ministerio para la Transición Ecológica y el Reto Demográfico. Dirección General de Biodiversidad, Bosques y Desertificación. Subdirección General de Política Forestal y Lucha contra la Desertificación</t>
  </si>
  <si>
    <t>Ministerio para la Transición Ecológica y el Reto Demográfico</t>
  </si>
  <si>
    <t>Ministerio para la Transición Ecológica y el Reto Demográfico y Comunidades Autónomas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</si>
</sst>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#,##0.000"/>
    <numFmt numFmtId="171" formatCode="_(* #,##0_);_(* \(#,##0\);_(* &quot;-&quot;_);_(@_)"/>
    <numFmt numFmtId="172" formatCode="_(* #,##0.00_);_(* \(#,##0.00\);_(* &quot;-&quot;??_);_(@_)"/>
    <numFmt numFmtId="173" formatCode="0.00000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Tahom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1" fillId="0" borderId="0" xfId="0" applyFont="1" applyAlignment="1">
      <alignment/>
    </xf>
    <xf numFmtId="0" fontId="32" fillId="33" borderId="0" xfId="0" applyFont="1" applyFill="1" applyAlignment="1">
      <alignment/>
    </xf>
    <xf numFmtId="0" fontId="31" fillId="33" borderId="0" xfId="0" applyFont="1" applyFill="1" applyAlignment="1">
      <alignment horizontal="left"/>
    </xf>
    <xf numFmtId="0" fontId="31" fillId="33" borderId="0" xfId="0" applyFont="1" applyFill="1" applyAlignment="1">
      <alignment/>
    </xf>
    <xf numFmtId="0" fontId="7" fillId="0" borderId="10" xfId="55" applyFont="1" applyFill="1" applyBorder="1" applyAlignment="1">
      <alignment horizontal="center"/>
      <protection/>
    </xf>
    <xf numFmtId="0" fontId="7" fillId="0" borderId="11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2" xfId="55" applyNumberFormat="1" applyFont="1" applyFill="1" applyBorder="1" applyAlignment="1">
      <alignment horizontal="center" vertical="center" wrapText="1"/>
      <protection/>
    </xf>
    <xf numFmtId="0" fontId="31" fillId="0" borderId="12" xfId="55" applyFont="1" applyFill="1" applyBorder="1" applyAlignment="1">
      <alignment horizontal="center" vertical="center" wrapText="1"/>
      <protection/>
    </xf>
    <xf numFmtId="4" fontId="31" fillId="0" borderId="12" xfId="55" applyNumberFormat="1" applyFont="1" applyFill="1" applyBorder="1" applyAlignment="1">
      <alignment horizontal="center" vertical="center" wrapText="1"/>
      <protection/>
    </xf>
    <xf numFmtId="43" fontId="31" fillId="0" borderId="0" xfId="0" applyNumberFormat="1" applyFont="1" applyAlignment="1">
      <alignment/>
    </xf>
    <xf numFmtId="0" fontId="31" fillId="33" borderId="12" xfId="55" applyFont="1" applyFill="1" applyBorder="1" applyAlignment="1">
      <alignment horizontal="center" vertical="center" wrapText="1"/>
      <protection/>
    </xf>
    <xf numFmtId="4" fontId="31" fillId="33" borderId="12" xfId="55" applyNumberFormat="1" applyFont="1" applyFill="1" applyBorder="1" applyAlignment="1">
      <alignment horizontal="center" vertical="center" wrapText="1"/>
      <protection/>
    </xf>
    <xf numFmtId="4" fontId="31" fillId="0" borderId="13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7" fillId="34" borderId="14" xfId="55" applyFont="1" applyFill="1" applyBorder="1" applyAlignment="1">
      <alignment horizontal="center"/>
      <protection/>
    </xf>
    <xf numFmtId="0" fontId="3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3" fontId="31" fillId="0" borderId="12" xfId="49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43" fontId="31" fillId="0" borderId="12" xfId="49" applyFont="1" applyFill="1" applyBorder="1" applyAlignment="1">
      <alignment vertical="center"/>
    </xf>
    <xf numFmtId="43" fontId="31" fillId="0" borderId="16" xfId="49" applyFont="1" applyFill="1" applyBorder="1" applyAlignment="1">
      <alignment horizontal="right" vertical="center" wrapText="1" indent="1"/>
    </xf>
    <xf numFmtId="43" fontId="3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3" fontId="0" fillId="33" borderId="12" xfId="51" applyFont="1" applyFill="1" applyBorder="1" applyAlignment="1">
      <alignment/>
    </xf>
    <xf numFmtId="43" fontId="0" fillId="33" borderId="12" xfId="51" applyFont="1" applyFill="1" applyBorder="1" applyAlignment="1">
      <alignment vertical="center"/>
    </xf>
    <xf numFmtId="43" fontId="0" fillId="33" borderId="13" xfId="51" applyFont="1" applyFill="1" applyBorder="1" applyAlignment="1">
      <alignment/>
    </xf>
    <xf numFmtId="43" fontId="0" fillId="33" borderId="13" xfId="51" applyFont="1" applyFill="1" applyBorder="1" applyAlignment="1">
      <alignment vertical="center"/>
    </xf>
    <xf numFmtId="0" fontId="9" fillId="0" borderId="10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49" fontId="9" fillId="0" borderId="12" xfId="55" applyNumberFormat="1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43" fontId="0" fillId="0" borderId="12" xfId="51" applyFont="1" applyFill="1" applyBorder="1" applyAlignment="1">
      <alignment/>
    </xf>
    <xf numFmtId="43" fontId="0" fillId="0" borderId="12" xfId="51" applyFont="1" applyFill="1" applyBorder="1" applyAlignment="1">
      <alignment vertical="center"/>
    </xf>
    <xf numFmtId="0" fontId="9" fillId="0" borderId="17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vertical="center"/>
      <protection/>
    </xf>
    <xf numFmtId="43" fontId="0" fillId="0" borderId="0" xfId="0" applyNumberFormat="1" applyAlignment="1">
      <alignment/>
    </xf>
    <xf numFmtId="0" fontId="9" fillId="33" borderId="18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horizontal="center" vertical="center" wrapText="1"/>
      <protection/>
    </xf>
    <xf numFmtId="4" fontId="0" fillId="33" borderId="12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vertical="center"/>
      <protection/>
    </xf>
    <xf numFmtId="10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4" fontId="0" fillId="0" borderId="13" xfId="55" applyNumberFormat="1" applyFont="1" applyFill="1" applyBorder="1" applyAlignment="1">
      <alignment horizontal="center" vertical="center" wrapText="1"/>
      <protection/>
    </xf>
    <xf numFmtId="43" fontId="0" fillId="0" borderId="13" xfId="51" applyFont="1" applyFill="1" applyBorder="1" applyAlignment="1">
      <alignment/>
    </xf>
    <xf numFmtId="43" fontId="0" fillId="0" borderId="13" xfId="5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43" fontId="0" fillId="33" borderId="12" xfId="49" applyFont="1" applyFill="1" applyBorder="1" applyAlignment="1">
      <alignment/>
    </xf>
    <xf numFmtId="43" fontId="11" fillId="33" borderId="0" xfId="0" applyNumberFormat="1" applyFont="1" applyFill="1" applyAlignment="1">
      <alignment/>
    </xf>
    <xf numFmtId="0" fontId="9" fillId="33" borderId="14" xfId="0" applyFont="1" applyFill="1" applyBorder="1" applyAlignment="1">
      <alignment horizontal="center"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43" fontId="0" fillId="0" borderId="12" xfId="49" applyFont="1" applyFill="1" applyBorder="1" applyAlignment="1">
      <alignment/>
    </xf>
    <xf numFmtId="43" fontId="0" fillId="33" borderId="16" xfId="49" applyFont="1" applyFill="1" applyBorder="1" applyAlignment="1">
      <alignment/>
    </xf>
    <xf numFmtId="43" fontId="11" fillId="33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 vertical="center" wrapText="1"/>
    </xf>
    <xf numFmtId="43" fontId="0" fillId="33" borderId="13" xfId="49" applyFont="1" applyFill="1" applyBorder="1" applyAlignment="1">
      <alignment/>
    </xf>
    <xf numFmtId="43" fontId="0" fillId="33" borderId="20" xfId="49" applyFont="1" applyFill="1" applyBorder="1" applyAlignment="1">
      <alignment/>
    </xf>
    <xf numFmtId="0" fontId="9" fillId="0" borderId="21" xfId="0" applyFont="1" applyFill="1" applyBorder="1" applyAlignment="1">
      <alignment vertical="center" wrapText="1"/>
    </xf>
    <xf numFmtId="43" fontId="0" fillId="33" borderId="22" xfId="49" applyFont="1" applyFill="1" applyBorder="1" applyAlignment="1">
      <alignment/>
    </xf>
    <xf numFmtId="43" fontId="0" fillId="33" borderId="23" xfId="49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43" fontId="0" fillId="0" borderId="16" xfId="49" applyFont="1" applyFill="1" applyBorder="1" applyAlignment="1">
      <alignment/>
    </xf>
    <xf numFmtId="43" fontId="11" fillId="33" borderId="12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1" xfId="55" applyFont="1" applyFill="1" applyBorder="1" applyAlignment="1">
      <alignment horizontal="left"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7" fillId="0" borderId="19" xfId="55" applyFont="1" applyFill="1" applyBorder="1" applyAlignment="1">
      <alignment vertical="center" wrapText="1"/>
      <protection/>
    </xf>
    <xf numFmtId="0" fontId="7" fillId="33" borderId="11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center"/>
      <protection/>
    </xf>
    <xf numFmtId="0" fontId="7" fillId="33" borderId="18" xfId="55" applyFont="1" applyFill="1" applyBorder="1" applyAlignment="1">
      <alignment horizontal="left" vertical="center" wrapText="1"/>
      <protection/>
    </xf>
    <xf numFmtId="0" fontId="7" fillId="33" borderId="25" xfId="55" applyFont="1" applyFill="1" applyBorder="1" applyAlignment="1">
      <alignment horizontal="left" vertical="center" wrapText="1"/>
      <protection/>
    </xf>
    <xf numFmtId="0" fontId="7" fillId="0" borderId="18" xfId="55" applyFont="1" applyFill="1" applyBorder="1" applyAlignment="1">
      <alignment horizontal="left" vertical="center" wrapText="1"/>
      <protection/>
    </xf>
    <xf numFmtId="0" fontId="7" fillId="0" borderId="25" xfId="55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9" fillId="0" borderId="19" xfId="55" applyFont="1" applyFill="1" applyBorder="1" applyAlignment="1">
      <alignment vertical="center" wrapText="1"/>
      <protection/>
    </xf>
    <xf numFmtId="0" fontId="9" fillId="33" borderId="11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1575"/>
          <c:w val="0.7655"/>
          <c:h val="0.9842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'[1]grafica Ind 53'!$J$1</c:f>
              <c:strCache>
                <c:ptCount val="1"/>
                <c:pt idx="0">
                  <c:v>Superficie erosionable</c:v>
                </c:pt>
              </c:strCache>
            </c:strRef>
          </c:tx>
          <c:spPr>
            <a:solidFill>
              <a:srgbClr val="FEF8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53'!$A$2:$A$18</c:f>
              <c:strCache>
                <c:ptCount val="17"/>
                <c:pt idx="0">
                  <c:v>Región de Murcia</c:v>
                </c:pt>
                <c:pt idx="1">
                  <c:v>País Vasco</c:v>
                </c:pt>
                <c:pt idx="2">
                  <c:v>Principado de Asturias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'[1]grafica Ind 53'!$J$2:$J$18</c:f>
              <c:numCache>
                <c:ptCount val="17"/>
                <c:pt idx="0">
                  <c:v>97.31</c:v>
                </c:pt>
                <c:pt idx="1">
                  <c:v>93.41589220355331</c:v>
                </c:pt>
                <c:pt idx="2">
                  <c:v>97.78</c:v>
                </c:pt>
                <c:pt idx="3">
                  <c:v>97.6</c:v>
                </c:pt>
                <c:pt idx="4">
                  <c:v>96.16</c:v>
                </c:pt>
                <c:pt idx="5">
                  <c:v>97.40888922703334</c:v>
                </c:pt>
                <c:pt idx="6">
                  <c:v>97.1205632862644</c:v>
                </c:pt>
                <c:pt idx="7">
                  <c:v>93.15129651382308</c:v>
                </c:pt>
                <c:pt idx="8">
                  <c:v>98.16</c:v>
                </c:pt>
                <c:pt idx="9">
                  <c:v>87.63</c:v>
                </c:pt>
                <c:pt idx="10">
                  <c:v>94.68158605248905</c:v>
                </c:pt>
                <c:pt idx="11">
                  <c:v>98.0396399213027</c:v>
                </c:pt>
                <c:pt idx="12">
                  <c:v>98.13280410471617</c:v>
                </c:pt>
                <c:pt idx="13">
                  <c:v>96.16</c:v>
                </c:pt>
                <c:pt idx="14">
                  <c:v>94.55049411904236</c:v>
                </c:pt>
                <c:pt idx="15">
                  <c:v>98.08039476179496</c:v>
                </c:pt>
                <c:pt idx="16">
                  <c:v>95.41373332474497</c:v>
                </c:pt>
              </c:numCache>
            </c:numRef>
          </c:val>
        </c:ser>
        <c:ser>
          <c:idx val="4"/>
          <c:order val="1"/>
          <c:tx>
            <c:strRef>
              <c:f>'[1]grafica Ind 53'!$G$1</c:f>
              <c:strCache>
                <c:ptCount val="1"/>
                <c:pt idx="0">
                  <c:v>Moderada-grave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53'!$A$2:$A$18</c:f>
              <c:strCache>
                <c:ptCount val="17"/>
                <c:pt idx="0">
                  <c:v>Región de Murcia</c:v>
                </c:pt>
                <c:pt idx="1">
                  <c:v>País Vasco</c:v>
                </c:pt>
                <c:pt idx="2">
                  <c:v>Principado de Asturias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'[1]grafica Ind 53'!$G$2:$G$18</c:f>
              <c:numCache>
                <c:ptCount val="17"/>
                <c:pt idx="0">
                  <c:v>13.92</c:v>
                </c:pt>
                <c:pt idx="1">
                  <c:v>31.97821645610204</c:v>
                </c:pt>
                <c:pt idx="2">
                  <c:v>12.62</c:v>
                </c:pt>
                <c:pt idx="3">
                  <c:v>17.52</c:v>
                </c:pt>
                <c:pt idx="4">
                  <c:v>26.7</c:v>
                </c:pt>
                <c:pt idx="5">
                  <c:v>6.2104000785515225</c:v>
                </c:pt>
                <c:pt idx="6">
                  <c:v>15.796730704214474</c:v>
                </c:pt>
                <c:pt idx="7">
                  <c:v>24.560880471483003</c:v>
                </c:pt>
                <c:pt idx="8">
                  <c:v>15.9</c:v>
                </c:pt>
                <c:pt idx="9">
                  <c:v>3.66</c:v>
                </c:pt>
                <c:pt idx="10">
                  <c:v>15.900536809215133</c:v>
                </c:pt>
                <c:pt idx="11">
                  <c:v>9.379354643436033</c:v>
                </c:pt>
                <c:pt idx="12">
                  <c:v>18.473530941398504</c:v>
                </c:pt>
                <c:pt idx="13">
                  <c:v>26.7</c:v>
                </c:pt>
                <c:pt idx="14">
                  <c:v>14.212506370392905</c:v>
                </c:pt>
                <c:pt idx="15">
                  <c:v>14.5879237825722</c:v>
                </c:pt>
                <c:pt idx="16">
                  <c:v>13.000056585985575</c:v>
                </c:pt>
              </c:numCache>
            </c:numRef>
          </c:val>
        </c:ser>
        <c:ser>
          <c:idx val="5"/>
          <c:order val="2"/>
          <c:tx>
            <c:strRef>
              <c:f>'[1]grafica Ind 53'!$H$1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53'!$A$2:$A$18</c:f>
              <c:strCache>
                <c:ptCount val="17"/>
                <c:pt idx="0">
                  <c:v>Región de Murcia</c:v>
                </c:pt>
                <c:pt idx="1">
                  <c:v>País Vasco</c:v>
                </c:pt>
                <c:pt idx="2">
                  <c:v>Principado de Asturias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'[1]grafica Ind 53'!$H$2:$H$18</c:f>
              <c:numCache>
                <c:ptCount val="17"/>
                <c:pt idx="0">
                  <c:v>16.34</c:v>
                </c:pt>
                <c:pt idx="1">
                  <c:v>8.701332637974643</c:v>
                </c:pt>
                <c:pt idx="2">
                  <c:v>10.57</c:v>
                </c:pt>
                <c:pt idx="3">
                  <c:v>21.31</c:v>
                </c:pt>
                <c:pt idx="4">
                  <c:v>12.97</c:v>
                </c:pt>
                <c:pt idx="5">
                  <c:v>9.35964147488307</c:v>
                </c:pt>
                <c:pt idx="6">
                  <c:v>8.857980197783897</c:v>
                </c:pt>
                <c:pt idx="7">
                  <c:v>6.837690574649768</c:v>
                </c:pt>
                <c:pt idx="8">
                  <c:v>11.71</c:v>
                </c:pt>
                <c:pt idx="9">
                  <c:v>11.71</c:v>
                </c:pt>
                <c:pt idx="10">
                  <c:v>14.691962813655882</c:v>
                </c:pt>
                <c:pt idx="11">
                  <c:v>4.001045930021931</c:v>
                </c:pt>
                <c:pt idx="12">
                  <c:v>4.039524735696793</c:v>
                </c:pt>
                <c:pt idx="13">
                  <c:v>12.97</c:v>
                </c:pt>
                <c:pt idx="14">
                  <c:v>7.8696119689477175</c:v>
                </c:pt>
                <c:pt idx="15">
                  <c:v>9.179129965399193</c:v>
                </c:pt>
                <c:pt idx="16">
                  <c:v>12.333449998999441</c:v>
                </c:pt>
              </c:numCache>
            </c:numRef>
          </c:val>
        </c:ser>
        <c:ser>
          <c:idx val="6"/>
          <c:order val="3"/>
          <c:tx>
            <c:strRef>
              <c:f>'[1]grafica Ind 53'!$I$1</c:f>
              <c:strCache>
                <c:ptCount val="1"/>
                <c:pt idx="0">
                  <c:v>Muy grave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53'!$A$2:$A$18</c:f>
              <c:strCache>
                <c:ptCount val="17"/>
                <c:pt idx="0">
                  <c:v>Región de Murcia</c:v>
                </c:pt>
                <c:pt idx="1">
                  <c:v>País Vasco</c:v>
                </c:pt>
                <c:pt idx="2">
                  <c:v>Principado de Asturias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'[1]grafica Ind 53'!$I$2:$I$18</c:f>
              <c:numCache>
                <c:ptCount val="17"/>
                <c:pt idx="0">
                  <c:v>29.95</c:v>
                </c:pt>
                <c:pt idx="1">
                  <c:v>21.504424099873447</c:v>
                </c:pt>
                <c:pt idx="2">
                  <c:v>17.5</c:v>
                </c:pt>
                <c:pt idx="3">
                  <c:v>35.32</c:v>
                </c:pt>
                <c:pt idx="4">
                  <c:v>19.36</c:v>
                </c:pt>
                <c:pt idx="5">
                  <c:v>11.680409660834993</c:v>
                </c:pt>
                <c:pt idx="6">
                  <c:v>9.076897273638144</c:v>
                </c:pt>
                <c:pt idx="7">
                  <c:v>30.168046537321736</c:v>
                </c:pt>
                <c:pt idx="8">
                  <c:v>32.42</c:v>
                </c:pt>
                <c:pt idx="9">
                  <c:v>14.18</c:v>
                </c:pt>
                <c:pt idx="10">
                  <c:v>29.71602396052932</c:v>
                </c:pt>
                <c:pt idx="11">
                  <c:v>7.187872230348632</c:v>
                </c:pt>
                <c:pt idx="12">
                  <c:v>11.373914214219335</c:v>
                </c:pt>
                <c:pt idx="13">
                  <c:v>19.36</c:v>
                </c:pt>
                <c:pt idx="14">
                  <c:v>19.15990738974171</c:v>
                </c:pt>
                <c:pt idx="15">
                  <c:v>14.915521938239454</c:v>
                </c:pt>
                <c:pt idx="16">
                  <c:v>39.35937186809307</c:v>
                </c:pt>
              </c:numCache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101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5"/>
          <c:y val="0.41125"/>
          <c:w val="0.2082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145"/>
          <c:w val="0.93225"/>
          <c:h val="0.9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'[1]grafica ind 54'!$B$1</c:f>
              <c:strCache>
                <c:ptCount val="1"/>
                <c:pt idx="0">
                  <c:v>0-5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54'!$A$2:$A$18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Principado de Asturias</c:v>
                </c:pt>
                <c:pt idx="15">
                  <c:v>País Vasco</c:v>
                </c:pt>
                <c:pt idx="16">
                  <c:v>Región de Murcia</c:v>
                </c:pt>
              </c:strCache>
            </c:strRef>
          </c:cat>
          <c:val>
            <c:numRef>
              <c:f>'[1]grafica ind 54'!$B$2:$B$18</c:f>
              <c:numCache>
                <c:ptCount val="17"/>
                <c:pt idx="0">
                  <c:v>3368074.22</c:v>
                </c:pt>
                <c:pt idx="1">
                  <c:v>3075366.44</c:v>
                </c:pt>
                <c:pt idx="2">
                  <c:v>361298.59</c:v>
                </c:pt>
                <c:pt idx="3">
                  <c:v>186815</c:v>
                </c:pt>
                <c:pt idx="4">
                  <c:v>5539965.17</c:v>
                </c:pt>
                <c:pt idx="5">
                  <c:v>7276234.340000001</c:v>
                </c:pt>
                <c:pt idx="6">
                  <c:v>990754.88</c:v>
                </c:pt>
                <c:pt idx="7">
                  <c:v>480705.63</c:v>
                </c:pt>
                <c:pt idx="8">
                  <c:v>489720.05</c:v>
                </c:pt>
                <c:pt idx="9">
                  <c:v>1032429.17</c:v>
                </c:pt>
                <c:pt idx="10">
                  <c:v>2865817.72</c:v>
                </c:pt>
                <c:pt idx="11">
                  <c:v>1792312.27</c:v>
                </c:pt>
                <c:pt idx="12">
                  <c:v>288215.14</c:v>
                </c:pt>
                <c:pt idx="13">
                  <c:v>229656.51</c:v>
                </c:pt>
                <c:pt idx="14">
                  <c:v>432468.52</c:v>
                </c:pt>
                <c:pt idx="15">
                  <c:v>263628.21</c:v>
                </c:pt>
                <c:pt idx="16">
                  <c:v>513232.68</c:v>
                </c:pt>
              </c:numCache>
            </c:numRef>
          </c:val>
        </c:ser>
        <c:ser>
          <c:idx val="1"/>
          <c:order val="1"/>
          <c:tx>
            <c:strRef>
              <c:f>'[1]grafica ind 54'!$C$1</c:f>
              <c:strCache>
                <c:ptCount val="1"/>
                <c:pt idx="0">
                  <c:v>5-10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54'!$A$2:$A$18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Principado de Asturias</c:v>
                </c:pt>
                <c:pt idx="15">
                  <c:v>País Vasco</c:v>
                </c:pt>
                <c:pt idx="16">
                  <c:v>Región de Murcia</c:v>
                </c:pt>
              </c:strCache>
            </c:strRef>
          </c:cat>
          <c:val>
            <c:numRef>
              <c:f>'[1]grafica ind 54'!$C$2:$C$18</c:f>
              <c:numCache>
                <c:ptCount val="17"/>
                <c:pt idx="0">
                  <c:v>1446490.31</c:v>
                </c:pt>
                <c:pt idx="1">
                  <c:v>739633.92</c:v>
                </c:pt>
                <c:pt idx="2">
                  <c:v>126294.11</c:v>
                </c:pt>
                <c:pt idx="3">
                  <c:v>119734.47</c:v>
                </c:pt>
                <c:pt idx="4">
                  <c:v>1156952</c:v>
                </c:pt>
                <c:pt idx="5">
                  <c:v>957602.05</c:v>
                </c:pt>
                <c:pt idx="6">
                  <c:v>663513.88</c:v>
                </c:pt>
                <c:pt idx="7">
                  <c:v>91127.18</c:v>
                </c:pt>
                <c:pt idx="8">
                  <c:v>179761.47</c:v>
                </c:pt>
                <c:pt idx="9">
                  <c:v>486615.63</c:v>
                </c:pt>
                <c:pt idx="10">
                  <c:v>520575.74</c:v>
                </c:pt>
                <c:pt idx="11">
                  <c:v>349272.83</c:v>
                </c:pt>
                <c:pt idx="12">
                  <c:v>74668.21</c:v>
                </c:pt>
                <c:pt idx="13">
                  <c:v>94593.45</c:v>
                </c:pt>
                <c:pt idx="14">
                  <c:v>209467.33</c:v>
                </c:pt>
                <c:pt idx="15">
                  <c:v>196909.73</c:v>
                </c:pt>
                <c:pt idx="16">
                  <c:v>217849.16</c:v>
                </c:pt>
              </c:numCache>
            </c:numRef>
          </c:val>
        </c:ser>
        <c:ser>
          <c:idx val="2"/>
          <c:order val="2"/>
          <c:tx>
            <c:strRef>
              <c:f>'[1]grafica ind 54'!$D$1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54'!$A$2:$A$18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Principado de Asturias</c:v>
                </c:pt>
                <c:pt idx="15">
                  <c:v>País Vasco</c:v>
                </c:pt>
                <c:pt idx="16">
                  <c:v>Región de Murcia</c:v>
                </c:pt>
              </c:strCache>
            </c:strRef>
          </c:cat>
          <c:val>
            <c:numRef>
              <c:f>'[1]grafica ind 54'!$D$2:$D$18</c:f>
              <c:numCache>
                <c:ptCount val="17"/>
                <c:pt idx="0">
                  <c:v>1651873.07</c:v>
                </c:pt>
                <c:pt idx="1">
                  <c:v>600356.23</c:v>
                </c:pt>
                <c:pt idx="2">
                  <c:v>153930.5</c:v>
                </c:pt>
                <c:pt idx="3">
                  <c:v>114574.8</c:v>
                </c:pt>
                <c:pt idx="4">
                  <c:v>798492.54</c:v>
                </c:pt>
                <c:pt idx="5">
                  <c:v>717396.18</c:v>
                </c:pt>
                <c:pt idx="6">
                  <c:v>755737.24</c:v>
                </c:pt>
                <c:pt idx="7">
                  <c:v>76577.84</c:v>
                </c:pt>
                <c:pt idx="8">
                  <c:v>191636.67</c:v>
                </c:pt>
                <c:pt idx="9">
                  <c:v>347526.22</c:v>
                </c:pt>
                <c:pt idx="10">
                  <c:v>396801.93</c:v>
                </c:pt>
                <c:pt idx="11">
                  <c:v>376098.35</c:v>
                </c:pt>
                <c:pt idx="12">
                  <c:v>64836.36</c:v>
                </c:pt>
                <c:pt idx="13">
                  <c:v>100622.27</c:v>
                </c:pt>
                <c:pt idx="14">
                  <c:v>224647.84</c:v>
                </c:pt>
                <c:pt idx="15">
                  <c:v>144341.68</c:v>
                </c:pt>
                <c:pt idx="16">
                  <c:v>199535.88</c:v>
                </c:pt>
              </c:numCache>
            </c:numRef>
          </c:val>
        </c:ser>
        <c:ser>
          <c:idx val="3"/>
          <c:order val="3"/>
          <c:tx>
            <c:strRef>
              <c:f>'[1]grafica ind 54'!$E$1</c:f>
              <c:strCache>
                <c:ptCount val="1"/>
                <c:pt idx="0">
                  <c:v>25-50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54'!$A$2:$A$18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Principado de Asturias</c:v>
                </c:pt>
                <c:pt idx="15">
                  <c:v>País Vasco</c:v>
                </c:pt>
                <c:pt idx="16">
                  <c:v>Región de Murcia</c:v>
                </c:pt>
              </c:strCache>
            </c:strRef>
          </c:cat>
          <c:val>
            <c:numRef>
              <c:f>'[1]grafica ind 54'!$E$2:$E$18</c:f>
              <c:numCache>
                <c:ptCount val="17"/>
                <c:pt idx="0">
                  <c:v>899429.38</c:v>
                </c:pt>
                <c:pt idx="1">
                  <c:v>181673.06</c:v>
                </c:pt>
                <c:pt idx="2">
                  <c:v>45925.74</c:v>
                </c:pt>
                <c:pt idx="3">
                  <c:v>35505.98</c:v>
                </c:pt>
                <c:pt idx="4">
                  <c:v>206613.84000000003</c:v>
                </c:pt>
                <c:pt idx="5">
                  <c:v>187388.03</c:v>
                </c:pt>
                <c:pt idx="6">
                  <c:v>299746.91</c:v>
                </c:pt>
                <c:pt idx="7">
                  <c:v>29825.06</c:v>
                </c:pt>
                <c:pt idx="8">
                  <c:v>88228.29</c:v>
                </c:pt>
                <c:pt idx="9">
                  <c:v>137042.5</c:v>
                </c:pt>
                <c:pt idx="10">
                  <c:v>150252.73</c:v>
                </c:pt>
                <c:pt idx="11">
                  <c:v>188515.09</c:v>
                </c:pt>
                <c:pt idx="12">
                  <c:v>26621.05</c:v>
                </c:pt>
                <c:pt idx="13">
                  <c:v>44077.79</c:v>
                </c:pt>
                <c:pt idx="14">
                  <c:v>80608.53</c:v>
                </c:pt>
                <c:pt idx="15">
                  <c:v>34816.95</c:v>
                </c:pt>
                <c:pt idx="16">
                  <c:v>82834.03</c:v>
                </c:pt>
              </c:numCache>
            </c:numRef>
          </c:val>
        </c:ser>
        <c:ser>
          <c:idx val="4"/>
          <c:order val="4"/>
          <c:tx>
            <c:strRef>
              <c:f>'[1]grafica ind 54'!$F$1</c:f>
              <c:strCache>
                <c:ptCount val="1"/>
                <c:pt idx="0">
                  <c:v>50-100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54'!$A$2:$A$18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Principado de Asturias</c:v>
                </c:pt>
                <c:pt idx="15">
                  <c:v>País Vasco</c:v>
                </c:pt>
                <c:pt idx="16">
                  <c:v>Región de Murcia</c:v>
                </c:pt>
              </c:strCache>
            </c:strRef>
          </c:cat>
          <c:val>
            <c:numRef>
              <c:f>'[1]grafica ind 54'!$F$2:$F$18</c:f>
              <c:numCache>
                <c:ptCount val="17"/>
                <c:pt idx="0">
                  <c:v>576293.86</c:v>
                </c:pt>
                <c:pt idx="1">
                  <c:v>63595.590000000004</c:v>
                </c:pt>
                <c:pt idx="2">
                  <c:v>12892.97</c:v>
                </c:pt>
                <c:pt idx="3">
                  <c:v>29546.13</c:v>
                </c:pt>
                <c:pt idx="4">
                  <c:v>71382.03</c:v>
                </c:pt>
                <c:pt idx="5">
                  <c:v>66993.19</c:v>
                </c:pt>
                <c:pt idx="6">
                  <c:v>178743.19</c:v>
                </c:pt>
                <c:pt idx="7">
                  <c:v>18006.39</c:v>
                </c:pt>
                <c:pt idx="8">
                  <c:v>46645.79</c:v>
                </c:pt>
                <c:pt idx="9">
                  <c:v>89200.14</c:v>
                </c:pt>
                <c:pt idx="10">
                  <c:v>64178.19</c:v>
                </c:pt>
                <c:pt idx="11">
                  <c:v>99975.73</c:v>
                </c:pt>
                <c:pt idx="12">
                  <c:v>12906.92</c:v>
                </c:pt>
                <c:pt idx="13">
                  <c:v>18451.87</c:v>
                </c:pt>
                <c:pt idx="14">
                  <c:v>54432.12</c:v>
                </c:pt>
                <c:pt idx="15">
                  <c:v>23783.67</c:v>
                </c:pt>
                <c:pt idx="16">
                  <c:v>49029.35</c:v>
                </c:pt>
              </c:numCache>
            </c:numRef>
          </c:val>
        </c:ser>
        <c:ser>
          <c:idx val="5"/>
          <c:order val="5"/>
          <c:tx>
            <c:strRef>
              <c:f>'[1]grafica ind 54'!$G$1</c:f>
              <c:strCache>
                <c:ptCount val="1"/>
                <c:pt idx="0">
                  <c:v>100-200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54'!$A$2:$A$18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Principado de Asturias</c:v>
                </c:pt>
                <c:pt idx="15">
                  <c:v>País Vasco</c:v>
                </c:pt>
                <c:pt idx="16">
                  <c:v>Región de Murcia</c:v>
                </c:pt>
              </c:strCache>
            </c:strRef>
          </c:cat>
          <c:val>
            <c:numRef>
              <c:f>'[1]grafica ind 54'!$G$2:$G$18</c:f>
              <c:numCache>
                <c:ptCount val="17"/>
                <c:pt idx="0">
                  <c:v>297777.16</c:v>
                </c:pt>
                <c:pt idx="1">
                  <c:v>16718.54</c:v>
                </c:pt>
                <c:pt idx="2">
                  <c:v>3232.74</c:v>
                </c:pt>
                <c:pt idx="3">
                  <c:v>18802.78</c:v>
                </c:pt>
                <c:pt idx="4">
                  <c:v>20519.96</c:v>
                </c:pt>
                <c:pt idx="5">
                  <c:v>23392.78</c:v>
                </c:pt>
                <c:pt idx="6">
                  <c:v>103847.18</c:v>
                </c:pt>
                <c:pt idx="7">
                  <c:v>5787.65</c:v>
                </c:pt>
                <c:pt idx="8">
                  <c:v>17697.66</c:v>
                </c:pt>
                <c:pt idx="9">
                  <c:v>50372.02</c:v>
                </c:pt>
                <c:pt idx="10">
                  <c:v>29749.8</c:v>
                </c:pt>
                <c:pt idx="11">
                  <c:v>46561.15</c:v>
                </c:pt>
                <c:pt idx="12">
                  <c:v>4622.39</c:v>
                </c:pt>
                <c:pt idx="13">
                  <c:v>4435.09</c:v>
                </c:pt>
                <c:pt idx="14">
                  <c:v>29343.49</c:v>
                </c:pt>
                <c:pt idx="15">
                  <c:v>9815.51</c:v>
                </c:pt>
                <c:pt idx="16">
                  <c:v>27432.47</c:v>
                </c:pt>
              </c:numCache>
            </c:numRef>
          </c:val>
        </c:ser>
        <c:ser>
          <c:idx val="6"/>
          <c:order val="6"/>
          <c:tx>
            <c:strRef>
              <c:f>'[1]grafica ind 54'!$H$1</c:f>
              <c:strCache>
                <c:ptCount val="1"/>
                <c:pt idx="0">
                  <c:v>&gt;200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'[1]grafica ind 54'!$A$2:$A$18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Principado de Asturias</c:v>
                </c:pt>
                <c:pt idx="15">
                  <c:v>País Vasco</c:v>
                </c:pt>
                <c:pt idx="16">
                  <c:v>Región de Murcia</c:v>
                </c:pt>
              </c:strCache>
            </c:strRef>
          </c:cat>
          <c:val>
            <c:numRef>
              <c:f>'[1]grafica ind 54'!$H$2:$H$18</c:f>
              <c:numCache>
                <c:ptCount val="17"/>
                <c:pt idx="0">
                  <c:v>117913.28</c:v>
                </c:pt>
                <c:pt idx="1">
                  <c:v>3048.4700000000003</c:v>
                </c:pt>
                <c:pt idx="2">
                  <c:v>538.19</c:v>
                </c:pt>
                <c:pt idx="3">
                  <c:v>6714.36</c:v>
                </c:pt>
                <c:pt idx="4">
                  <c:v>3914.89</c:v>
                </c:pt>
                <c:pt idx="5">
                  <c:v>8820.09</c:v>
                </c:pt>
                <c:pt idx="6">
                  <c:v>48230.99</c:v>
                </c:pt>
                <c:pt idx="7">
                  <c:v>1463.48</c:v>
                </c:pt>
                <c:pt idx="8">
                  <c:v>6252.66</c:v>
                </c:pt>
                <c:pt idx="9">
                  <c:v>23003.25</c:v>
                </c:pt>
                <c:pt idx="10">
                  <c:v>16193.09</c:v>
                </c:pt>
                <c:pt idx="11">
                  <c:v>28081.31</c:v>
                </c:pt>
                <c:pt idx="12">
                  <c:v>1770.99</c:v>
                </c:pt>
                <c:pt idx="13">
                  <c:v>617.58</c:v>
                </c:pt>
                <c:pt idx="14">
                  <c:v>5826.53</c:v>
                </c:pt>
                <c:pt idx="15">
                  <c:v>2534.18</c:v>
                </c:pt>
                <c:pt idx="16">
                  <c:v>10923.46</c:v>
                </c:pt>
              </c:numCache>
            </c:numRef>
          </c:val>
        </c:ser>
        <c:axId val="48273585"/>
        <c:axId val="31809082"/>
      </c:barChart>
      <c:catAx>
        <c:axId val="4827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  <c:max val="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7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25"/>
          <c:y val="0.9525"/>
          <c:w val="0.3937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142875</xdr:rowOff>
    </xdr:from>
    <xdr:to>
      <xdr:col>3</xdr:col>
      <xdr:colOff>28575</xdr:colOff>
      <xdr:row>5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523875"/>
          <a:ext cx="247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2</xdr:row>
      <xdr:rowOff>85725</xdr:rowOff>
    </xdr:from>
    <xdr:to>
      <xdr:col>21</xdr:col>
      <xdr:colOff>676275</xdr:colOff>
      <xdr:row>35</xdr:row>
      <xdr:rowOff>85725</xdr:rowOff>
    </xdr:to>
    <xdr:graphicFrame>
      <xdr:nvGraphicFramePr>
        <xdr:cNvPr id="1" name="1 Gráfico"/>
        <xdr:cNvGraphicFramePr/>
      </xdr:nvGraphicFramePr>
      <xdr:xfrm>
        <a:off x="11382375" y="409575"/>
        <a:ext cx="66294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38100</xdr:rowOff>
    </xdr:from>
    <xdr:to>
      <xdr:col>11</xdr:col>
      <xdr:colOff>247650</xdr:colOff>
      <xdr:row>54</xdr:row>
      <xdr:rowOff>57150</xdr:rowOff>
    </xdr:to>
    <xdr:graphicFrame>
      <xdr:nvGraphicFramePr>
        <xdr:cNvPr id="1" name="1 Gráfico"/>
        <xdr:cNvGraphicFramePr/>
      </xdr:nvGraphicFramePr>
      <xdr:xfrm>
        <a:off x="276225" y="3114675"/>
        <a:ext cx="119157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6d_ines_datos_18_tcm30-207561_Actualiz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datos"/>
      <sheetName val="Indicador 53"/>
      <sheetName val="grafica Ind 53"/>
      <sheetName val="Indicador 54"/>
      <sheetName val="grafica ind 54"/>
    </sheetNames>
    <sheetDataSet>
      <sheetData sheetId="2">
        <row r="1">
          <cell r="G1" t="str">
            <v>Moderada-grave</v>
          </cell>
          <cell r="H1" t="str">
            <v>Grave</v>
          </cell>
          <cell r="I1" t="str">
            <v>Muy grave</v>
          </cell>
          <cell r="J1" t="str">
            <v>Superficie erosionable</v>
          </cell>
        </row>
        <row r="2">
          <cell r="A2" t="str">
            <v>Región de Murcia</v>
          </cell>
          <cell r="G2">
            <v>13.92</v>
          </cell>
          <cell r="H2">
            <v>16.34</v>
          </cell>
          <cell r="I2">
            <v>29.95</v>
          </cell>
          <cell r="J2">
            <v>97.31</v>
          </cell>
        </row>
        <row r="3">
          <cell r="A3" t="str">
            <v>País Vasco</v>
          </cell>
          <cell r="G3">
            <v>31.97821645610204</v>
          </cell>
          <cell r="H3">
            <v>8.701332637974643</v>
          </cell>
          <cell r="I3">
            <v>21.504424099873447</v>
          </cell>
          <cell r="J3">
            <v>93.41589220355331</v>
          </cell>
        </row>
        <row r="4">
          <cell r="A4" t="str">
            <v>Principado de Asturias</v>
          </cell>
          <cell r="G4">
            <v>12.62</v>
          </cell>
          <cell r="H4">
            <v>10.57</v>
          </cell>
          <cell r="I4">
            <v>17.5</v>
          </cell>
          <cell r="J4">
            <v>97.78</v>
          </cell>
        </row>
        <row r="5">
          <cell r="A5" t="str">
            <v>La Rioja</v>
          </cell>
          <cell r="G5">
            <v>17.52</v>
          </cell>
          <cell r="H5">
            <v>21.31</v>
          </cell>
          <cell r="I5">
            <v>35.32</v>
          </cell>
          <cell r="J5">
            <v>97.6</v>
          </cell>
        </row>
        <row r="6">
          <cell r="A6" t="str">
            <v>Illes Balears</v>
          </cell>
          <cell r="G6">
            <v>26.7</v>
          </cell>
          <cell r="H6">
            <v>12.97</v>
          </cell>
          <cell r="I6">
            <v>19.36</v>
          </cell>
          <cell r="J6">
            <v>96.16</v>
          </cell>
        </row>
        <row r="7">
          <cell r="A7" t="str">
            <v>Galicia</v>
          </cell>
          <cell r="G7">
            <v>6.2104000785515225</v>
          </cell>
          <cell r="H7">
            <v>9.35964147488307</v>
          </cell>
          <cell r="I7">
            <v>11.680409660834993</v>
          </cell>
          <cell r="J7">
            <v>97.40888922703334</v>
          </cell>
        </row>
        <row r="8">
          <cell r="A8" t="str">
            <v>Extremadura</v>
          </cell>
          <cell r="G8">
            <v>15.796730704214474</v>
          </cell>
          <cell r="H8">
            <v>8.857980197783897</v>
          </cell>
          <cell r="I8">
            <v>9.076897273638144</v>
          </cell>
          <cell r="J8">
            <v>97.1205632862644</v>
          </cell>
        </row>
        <row r="9">
          <cell r="A9" t="str">
            <v>Comunidad Valenciana</v>
          </cell>
          <cell r="G9">
            <v>24.560880471483003</v>
          </cell>
          <cell r="H9">
            <v>6.837690574649768</v>
          </cell>
          <cell r="I9">
            <v>30.168046537321736</v>
          </cell>
          <cell r="J9">
            <v>93.15129651382308</v>
          </cell>
        </row>
        <row r="10">
          <cell r="A10" t="str">
            <v>Comunidad Foral de Navarra</v>
          </cell>
          <cell r="G10">
            <v>15.9</v>
          </cell>
          <cell r="H10">
            <v>11.71</v>
          </cell>
          <cell r="I10">
            <v>32.42</v>
          </cell>
          <cell r="J10">
            <v>98.16</v>
          </cell>
        </row>
        <row r="11">
          <cell r="A11" t="str">
            <v>Comunidad de Madrid</v>
          </cell>
          <cell r="G11">
            <v>3.66</v>
          </cell>
          <cell r="H11">
            <v>11.71</v>
          </cell>
          <cell r="I11">
            <v>14.18</v>
          </cell>
          <cell r="J11">
            <v>87.63</v>
          </cell>
        </row>
        <row r="12">
          <cell r="A12" t="str">
            <v>Cataluña</v>
          </cell>
          <cell r="G12">
            <v>15.900536809215133</v>
          </cell>
          <cell r="H12">
            <v>14.691962813655882</v>
          </cell>
          <cell r="I12">
            <v>29.71602396052932</v>
          </cell>
          <cell r="J12">
            <v>94.68158605248905</v>
          </cell>
        </row>
        <row r="13">
          <cell r="A13" t="str">
            <v>Castilla y León</v>
          </cell>
          <cell r="G13">
            <v>9.379354643436033</v>
          </cell>
          <cell r="H13">
            <v>4.001045930021931</v>
          </cell>
          <cell r="I13">
            <v>7.187872230348632</v>
          </cell>
          <cell r="J13">
            <v>98.0396399213027</v>
          </cell>
        </row>
        <row r="14">
          <cell r="A14" t="str">
            <v>Castilla - La Mancha</v>
          </cell>
          <cell r="G14">
            <v>18.473530941398504</v>
          </cell>
          <cell r="H14">
            <v>4.039524735696793</v>
          </cell>
          <cell r="I14">
            <v>11.373914214219335</v>
          </cell>
          <cell r="J14">
            <v>98.13280410471617</v>
          </cell>
        </row>
        <row r="15">
          <cell r="A15" t="str">
            <v>Cantabria</v>
          </cell>
          <cell r="G15">
            <v>26.7</v>
          </cell>
          <cell r="H15">
            <v>12.97</v>
          </cell>
          <cell r="I15">
            <v>19.36</v>
          </cell>
          <cell r="J15">
            <v>96.16</v>
          </cell>
        </row>
        <row r="16">
          <cell r="A16" t="str">
            <v>Canarias</v>
          </cell>
          <cell r="G16">
            <v>14.212506370392905</v>
          </cell>
          <cell r="H16">
            <v>7.8696119689477175</v>
          </cell>
          <cell r="I16">
            <v>19.15990738974171</v>
          </cell>
          <cell r="J16">
            <v>94.55049411904236</v>
          </cell>
        </row>
        <row r="17">
          <cell r="A17" t="str">
            <v>Aragón</v>
          </cell>
          <cell r="G17">
            <v>14.5879237825722</v>
          </cell>
          <cell r="H17">
            <v>9.179129965399193</v>
          </cell>
          <cell r="I17">
            <v>14.915521938239454</v>
          </cell>
          <cell r="J17">
            <v>98.08039476179496</v>
          </cell>
        </row>
        <row r="18">
          <cell r="A18" t="str">
            <v>Andalucía</v>
          </cell>
          <cell r="G18">
            <v>13.000056585985575</v>
          </cell>
          <cell r="H18">
            <v>12.333449998999441</v>
          </cell>
          <cell r="I18">
            <v>39.35937186809307</v>
          </cell>
          <cell r="J18">
            <v>95.41373332474497</v>
          </cell>
        </row>
      </sheetData>
      <sheetData sheetId="4">
        <row r="1">
          <cell r="B1" t="str">
            <v>0-5</v>
          </cell>
          <cell r="C1" t="str">
            <v>5-10</v>
          </cell>
          <cell r="D1" t="str">
            <v>10-25</v>
          </cell>
          <cell r="E1" t="str">
            <v>25-50 </v>
          </cell>
          <cell r="F1" t="str">
            <v>50-100</v>
          </cell>
          <cell r="G1" t="str">
            <v>100-200</v>
          </cell>
          <cell r="H1" t="str">
            <v>&gt;200</v>
          </cell>
        </row>
        <row r="2">
          <cell r="A2" t="str">
            <v>Andalucía</v>
          </cell>
          <cell r="B2">
            <v>3368074.22</v>
          </cell>
          <cell r="C2">
            <v>1446490.31</v>
          </cell>
          <cell r="D2">
            <v>1651873.07</v>
          </cell>
          <cell r="E2">
            <v>899429.38</v>
          </cell>
          <cell r="F2">
            <v>576293.86</v>
          </cell>
          <cell r="G2">
            <v>297777.16</v>
          </cell>
          <cell r="H2">
            <v>117913.28</v>
          </cell>
        </row>
        <row r="3">
          <cell r="A3" t="str">
            <v>Aragón</v>
          </cell>
          <cell r="B3">
            <v>3075366.44</v>
          </cell>
          <cell r="C3">
            <v>739633.92</v>
          </cell>
          <cell r="D3">
            <v>600356.23</v>
          </cell>
          <cell r="E3">
            <v>181673.06</v>
          </cell>
          <cell r="F3">
            <v>63595.590000000004</v>
          </cell>
          <cell r="G3">
            <v>16718.54</v>
          </cell>
          <cell r="H3">
            <v>3048.4700000000003</v>
          </cell>
        </row>
        <row r="4">
          <cell r="A4" t="str">
            <v>Canarias</v>
          </cell>
          <cell r="B4">
            <v>361298.59</v>
          </cell>
          <cell r="C4">
            <v>126294.11</v>
          </cell>
          <cell r="D4">
            <v>153930.5</v>
          </cell>
          <cell r="E4">
            <v>45925.74</v>
          </cell>
          <cell r="F4">
            <v>12892.97</v>
          </cell>
          <cell r="G4">
            <v>3232.74</v>
          </cell>
          <cell r="H4">
            <v>538.19</v>
          </cell>
        </row>
        <row r="5">
          <cell r="A5" t="str">
            <v>Cantabria</v>
          </cell>
          <cell r="B5">
            <v>186815</v>
          </cell>
          <cell r="C5">
            <v>119734.47</v>
          </cell>
          <cell r="D5">
            <v>114574.8</v>
          </cell>
          <cell r="E5">
            <v>35505.98</v>
          </cell>
          <cell r="F5">
            <v>29546.13</v>
          </cell>
          <cell r="G5">
            <v>18802.78</v>
          </cell>
          <cell r="H5">
            <v>6714.36</v>
          </cell>
        </row>
        <row r="6">
          <cell r="A6" t="str">
            <v>Castilla - La Mancha</v>
          </cell>
          <cell r="B6">
            <v>5539965.17</v>
          </cell>
          <cell r="C6">
            <v>1156952</v>
          </cell>
          <cell r="D6">
            <v>798492.54</v>
          </cell>
          <cell r="E6">
            <v>206613.84000000003</v>
          </cell>
          <cell r="F6">
            <v>71382.03</v>
          </cell>
          <cell r="G6">
            <v>20519.96</v>
          </cell>
          <cell r="H6">
            <v>3914.89</v>
          </cell>
        </row>
        <row r="7">
          <cell r="A7" t="str">
            <v>Castilla y León</v>
          </cell>
          <cell r="B7">
            <v>7276234.340000001</v>
          </cell>
          <cell r="C7">
            <v>957602.05</v>
          </cell>
          <cell r="D7">
            <v>717396.18</v>
          </cell>
          <cell r="E7">
            <v>187388.03</v>
          </cell>
          <cell r="F7">
            <v>66993.19</v>
          </cell>
          <cell r="G7">
            <v>23392.78</v>
          </cell>
          <cell r="H7">
            <v>8820.09</v>
          </cell>
        </row>
        <row r="8">
          <cell r="A8" t="str">
            <v>Cataluña</v>
          </cell>
          <cell r="B8">
            <v>990754.88</v>
          </cell>
          <cell r="C8">
            <v>663513.88</v>
          </cell>
          <cell r="D8">
            <v>755737.24</v>
          </cell>
          <cell r="E8">
            <v>299746.91</v>
          </cell>
          <cell r="F8">
            <v>178743.19</v>
          </cell>
          <cell r="G8">
            <v>103847.18</v>
          </cell>
          <cell r="H8">
            <v>48230.99</v>
          </cell>
        </row>
        <row r="9">
          <cell r="A9" t="str">
            <v>Comunidad de Madrid</v>
          </cell>
          <cell r="B9">
            <v>480705.63</v>
          </cell>
          <cell r="C9">
            <v>91127.18</v>
          </cell>
          <cell r="D9">
            <v>76577.84</v>
          </cell>
          <cell r="E9">
            <v>29825.06</v>
          </cell>
          <cell r="F9">
            <v>18006.39</v>
          </cell>
          <cell r="G9">
            <v>5787.65</v>
          </cell>
          <cell r="H9">
            <v>1463.48</v>
          </cell>
        </row>
        <row r="10">
          <cell r="A10" t="str">
            <v>Comunidad Foral de Navarra</v>
          </cell>
          <cell r="B10">
            <v>489720.05</v>
          </cell>
          <cell r="C10">
            <v>179761.47</v>
          </cell>
          <cell r="D10">
            <v>191636.67</v>
          </cell>
          <cell r="E10">
            <v>88228.29</v>
          </cell>
          <cell r="F10">
            <v>46645.79</v>
          </cell>
          <cell r="G10">
            <v>17697.66</v>
          </cell>
          <cell r="H10">
            <v>6252.66</v>
          </cell>
        </row>
        <row r="11">
          <cell r="A11" t="str">
            <v>Comunidad Valenciana</v>
          </cell>
          <cell r="B11">
            <v>1032429.17</v>
          </cell>
          <cell r="C11">
            <v>486615.63</v>
          </cell>
          <cell r="D11">
            <v>347526.22</v>
          </cell>
          <cell r="E11">
            <v>137042.5</v>
          </cell>
          <cell r="F11">
            <v>89200.14</v>
          </cell>
          <cell r="G11">
            <v>50372.02</v>
          </cell>
          <cell r="H11">
            <v>23003.25</v>
          </cell>
        </row>
        <row r="12">
          <cell r="A12" t="str">
            <v>Extremadura</v>
          </cell>
          <cell r="B12">
            <v>2865817.72</v>
          </cell>
          <cell r="C12">
            <v>520575.74</v>
          </cell>
          <cell r="D12">
            <v>396801.93</v>
          </cell>
          <cell r="E12">
            <v>150252.73</v>
          </cell>
          <cell r="F12">
            <v>64178.19</v>
          </cell>
          <cell r="G12">
            <v>29749.8</v>
          </cell>
          <cell r="H12">
            <v>16193.09</v>
          </cell>
        </row>
        <row r="13">
          <cell r="A13" t="str">
            <v>Galicia</v>
          </cell>
          <cell r="B13">
            <v>1792312.27</v>
          </cell>
          <cell r="C13">
            <v>349272.83</v>
          </cell>
          <cell r="D13">
            <v>376098.35</v>
          </cell>
          <cell r="E13">
            <v>188515.09</v>
          </cell>
          <cell r="F13">
            <v>99975.73</v>
          </cell>
          <cell r="G13">
            <v>46561.15</v>
          </cell>
          <cell r="H13">
            <v>28081.31</v>
          </cell>
        </row>
        <row r="14">
          <cell r="A14" t="str">
            <v>Illes Balears</v>
          </cell>
          <cell r="B14">
            <v>288215.14</v>
          </cell>
          <cell r="C14">
            <v>74668.21</v>
          </cell>
          <cell r="D14">
            <v>64836.36</v>
          </cell>
          <cell r="E14">
            <v>26621.05</v>
          </cell>
          <cell r="F14">
            <v>12906.92</v>
          </cell>
          <cell r="G14">
            <v>4622.39</v>
          </cell>
          <cell r="H14">
            <v>1770.99</v>
          </cell>
        </row>
        <row r="15">
          <cell r="A15" t="str">
            <v>La Rioja</v>
          </cell>
          <cell r="B15">
            <v>229656.51</v>
          </cell>
          <cell r="C15">
            <v>94593.45</v>
          </cell>
          <cell r="D15">
            <v>100622.27</v>
          </cell>
          <cell r="E15">
            <v>44077.79</v>
          </cell>
          <cell r="F15">
            <v>18451.87</v>
          </cell>
          <cell r="G15">
            <v>4435.09</v>
          </cell>
          <cell r="H15">
            <v>617.58</v>
          </cell>
        </row>
        <row r="16">
          <cell r="A16" t="str">
            <v>Principado de Asturias</v>
          </cell>
          <cell r="B16">
            <v>432468.52</v>
          </cell>
          <cell r="C16">
            <v>209467.33</v>
          </cell>
          <cell r="D16">
            <v>224647.84</v>
          </cell>
          <cell r="E16">
            <v>80608.53</v>
          </cell>
          <cell r="F16">
            <v>54432.12</v>
          </cell>
          <cell r="G16">
            <v>29343.49</v>
          </cell>
          <cell r="H16">
            <v>5826.53</v>
          </cell>
        </row>
        <row r="17">
          <cell r="A17" t="str">
            <v>País Vasco</v>
          </cell>
          <cell r="B17">
            <v>263628.21</v>
          </cell>
          <cell r="C17">
            <v>196909.73</v>
          </cell>
          <cell r="D17">
            <v>144341.68</v>
          </cell>
          <cell r="E17">
            <v>34816.95</v>
          </cell>
          <cell r="F17">
            <v>23783.67</v>
          </cell>
          <cell r="G17">
            <v>9815.51</v>
          </cell>
          <cell r="H17">
            <v>2534.18</v>
          </cell>
        </row>
        <row r="18">
          <cell r="A18" t="str">
            <v>Región de Murcia</v>
          </cell>
          <cell r="B18">
            <v>513232.68</v>
          </cell>
          <cell r="C18">
            <v>217849.16</v>
          </cell>
          <cell r="D18">
            <v>199535.88</v>
          </cell>
          <cell r="E18">
            <v>82834.03</v>
          </cell>
          <cell r="F18">
            <v>49029.35</v>
          </cell>
          <cell r="G18">
            <v>27432.47</v>
          </cell>
          <cell r="H18">
            <v>10923.46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a Ind 53"/>
      <sheetName val="grafica ind 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4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3" max="3" width="37.28125" style="0" customWidth="1"/>
    <col min="4" max="4" width="68.421875" style="0" customWidth="1"/>
  </cols>
  <sheetData>
    <row r="1" spans="1:4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30.75" customHeight="1">
      <c r="A8" s="1"/>
      <c r="B8" s="1"/>
      <c r="C8" s="2" t="s">
        <v>25</v>
      </c>
      <c r="D8" s="3" t="s">
        <v>67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.75">
      <c r="A9" s="1"/>
      <c r="B9" s="1"/>
      <c r="C9" s="2" t="s">
        <v>26</v>
      </c>
      <c r="D9" s="1" t="s">
        <v>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45">
      <c r="A10" s="1"/>
      <c r="B10" s="1"/>
      <c r="C10" s="2" t="s">
        <v>27</v>
      </c>
      <c r="D10" s="3" t="s">
        <v>83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5.75">
      <c r="A11" s="1"/>
      <c r="B11" s="1"/>
      <c r="C11" s="2" t="s">
        <v>28</v>
      </c>
      <c r="D11" s="1" t="s">
        <v>78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.75">
      <c r="A12" s="1"/>
      <c r="B12" s="1"/>
      <c r="C12" s="2" t="s">
        <v>29</v>
      </c>
      <c r="D12" s="1" t="s">
        <v>37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5.75">
      <c r="A13" s="1"/>
      <c r="B13" s="1"/>
      <c r="C13" s="2" t="s">
        <v>30</v>
      </c>
      <c r="D13" s="1" t="s">
        <v>38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46.5" customHeight="1">
      <c r="A14" s="1"/>
      <c r="B14" s="1"/>
      <c r="C14" s="2" t="s">
        <v>31</v>
      </c>
      <c r="D14" s="5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.75">
      <c r="A15" s="1"/>
      <c r="B15" s="1"/>
      <c r="C15" s="2" t="s">
        <v>32</v>
      </c>
      <c r="D15" s="5" t="s">
        <v>84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30">
      <c r="A16" s="1"/>
      <c r="B16" s="1"/>
      <c r="C16" s="2" t="s">
        <v>33</v>
      </c>
      <c r="D16" s="5" t="s">
        <v>85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.75">
      <c r="A17" s="1"/>
      <c r="B17" s="1"/>
      <c r="C17" s="2" t="s">
        <v>34</v>
      </c>
      <c r="D17" s="4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.75">
      <c r="A18" s="1"/>
      <c r="B18" s="1"/>
      <c r="C18" s="2" t="s">
        <v>35</v>
      </c>
      <c r="D18" s="4" t="s">
        <v>40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zoomScale="85" zoomScaleNormal="85" zoomScalePageLayoutView="0" workbookViewId="0" topLeftCell="A1">
      <selection activeCell="E22" sqref="E22"/>
    </sheetView>
  </sheetViews>
  <sheetFormatPr defaultColWidth="11.421875" defaultRowHeight="12.75"/>
  <cols>
    <col min="1" max="1" width="28.421875" style="6" customWidth="1"/>
    <col min="2" max="2" width="11.421875" style="6" customWidth="1"/>
    <col min="3" max="3" width="12.8515625" style="6" bestFit="1" customWidth="1"/>
    <col min="4" max="4" width="15.7109375" style="6" customWidth="1"/>
    <col min="5" max="9" width="14.421875" style="6" bestFit="1" customWidth="1"/>
    <col min="10" max="10" width="17.8515625" style="6" customWidth="1"/>
    <col min="11" max="11" width="12.8515625" style="6" customWidth="1"/>
    <col min="12" max="12" width="14.57421875" style="6" bestFit="1" customWidth="1"/>
    <col min="13" max="13" width="18.140625" style="6" customWidth="1"/>
    <col min="14" max="14" width="14.421875" style="6" customWidth="1"/>
    <col min="15" max="16" width="11.421875" style="6" customWidth="1"/>
    <col min="17" max="17" width="14.8515625" style="6" customWidth="1"/>
    <col min="18" max="16384" width="11.421875" style="6" customWidth="1"/>
  </cols>
  <sheetData>
    <row r="1" ht="15.75">
      <c r="A1" s="20" t="s">
        <v>42</v>
      </c>
    </row>
    <row r="3" spans="1:13" ht="15.75" thickBot="1">
      <c r="A3" s="7" t="s">
        <v>68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9"/>
    </row>
    <row r="4" spans="1:13" ht="12.75">
      <c r="A4" s="22">
        <v>2019</v>
      </c>
      <c r="B4" s="75"/>
      <c r="C4" s="97" t="s">
        <v>54</v>
      </c>
      <c r="D4" s="97"/>
      <c r="E4" s="97"/>
      <c r="F4" s="97"/>
      <c r="G4" s="97"/>
      <c r="H4" s="97"/>
      <c r="I4" s="97"/>
      <c r="J4" s="75"/>
      <c r="K4" s="75"/>
      <c r="L4" s="75"/>
      <c r="M4" s="75"/>
    </row>
    <row r="5" spans="1:13" ht="51">
      <c r="A5" s="11"/>
      <c r="B5" s="12" t="s">
        <v>45</v>
      </c>
      <c r="C5" s="12" t="s">
        <v>44</v>
      </c>
      <c r="D5" s="13" t="s">
        <v>48</v>
      </c>
      <c r="E5" s="13" t="s">
        <v>49</v>
      </c>
      <c r="F5" s="12" t="s">
        <v>50</v>
      </c>
      <c r="G5" s="12" t="s">
        <v>51</v>
      </c>
      <c r="H5" s="12" t="s">
        <v>52</v>
      </c>
      <c r="I5" s="12" t="s">
        <v>53</v>
      </c>
      <c r="J5" s="12" t="s">
        <v>0</v>
      </c>
      <c r="K5" s="12" t="s">
        <v>9</v>
      </c>
      <c r="L5" s="12" t="s">
        <v>10</v>
      </c>
      <c r="M5" s="12" t="s">
        <v>1</v>
      </c>
    </row>
    <row r="6" spans="1:13" s="24" customFormat="1" ht="12.75">
      <c r="A6" s="100" t="s">
        <v>77</v>
      </c>
      <c r="B6" s="14" t="s">
        <v>46</v>
      </c>
      <c r="C6" s="48">
        <v>13739.150000000001</v>
      </c>
      <c r="D6" s="48">
        <v>63996.130000000005</v>
      </c>
      <c r="E6" s="48">
        <v>31151.81</v>
      </c>
      <c r="F6" s="48">
        <v>117064.46</v>
      </c>
      <c r="G6" s="48">
        <v>231350.74</v>
      </c>
      <c r="H6" s="48">
        <v>62950.97</v>
      </c>
      <c r="I6" s="48">
        <v>155576.66999999998</v>
      </c>
      <c r="J6" s="48">
        <v>675829.93</v>
      </c>
      <c r="K6" s="49">
        <v>5744.03</v>
      </c>
      <c r="L6" s="48">
        <v>41889.59</v>
      </c>
      <c r="M6" s="48">
        <v>723463.55</v>
      </c>
    </row>
    <row r="7" spans="1:21" s="24" customFormat="1" ht="12.75">
      <c r="A7" s="101"/>
      <c r="B7" s="15" t="s">
        <v>47</v>
      </c>
      <c r="C7" s="48">
        <v>1.8990797808680202</v>
      </c>
      <c r="D7" s="48">
        <v>8.845798796635988</v>
      </c>
      <c r="E7" s="48">
        <v>4.305926677301158</v>
      </c>
      <c r="F7" s="48">
        <v>16.181113754798012</v>
      </c>
      <c r="G7" s="48">
        <v>31.97821645610204</v>
      </c>
      <c r="H7" s="48">
        <v>8.701332637974643</v>
      </c>
      <c r="I7" s="48">
        <v>21.504424099873447</v>
      </c>
      <c r="J7" s="48">
        <v>93.41589220355331</v>
      </c>
      <c r="K7" s="49">
        <v>0.7939625983921373</v>
      </c>
      <c r="L7" s="48">
        <v>5.790145198054552</v>
      </c>
      <c r="M7" s="48">
        <v>100</v>
      </c>
      <c r="U7" s="37"/>
    </row>
    <row r="8" spans="1:13" s="24" customFormat="1" ht="12.75">
      <c r="A8" s="98" t="s">
        <v>76</v>
      </c>
      <c r="B8" s="17" t="s">
        <v>46</v>
      </c>
      <c r="C8" s="39">
        <v>13369.609999999999</v>
      </c>
      <c r="D8" s="39">
        <v>1122091.54</v>
      </c>
      <c r="E8" s="39">
        <v>1447352.1800000002</v>
      </c>
      <c r="F8" s="39">
        <v>2522296.71</v>
      </c>
      <c r="G8" s="39">
        <v>1467945.89</v>
      </c>
      <c r="H8" s="39">
        <v>320989.19</v>
      </c>
      <c r="I8" s="39">
        <v>903795.3099999998</v>
      </c>
      <c r="J8" s="39">
        <v>7797840.43</v>
      </c>
      <c r="K8" s="40">
        <v>52507.17</v>
      </c>
      <c r="L8" s="39">
        <v>95864.17000000001</v>
      </c>
      <c r="M8" s="39">
        <v>7946211.7700000005</v>
      </c>
    </row>
    <row r="9" spans="1:21" s="24" customFormat="1" ht="12.75">
      <c r="A9" s="99"/>
      <c r="B9" s="18" t="s">
        <v>47</v>
      </c>
      <c r="C9" s="39">
        <v>0.16825136790936543</v>
      </c>
      <c r="D9" s="39">
        <v>14.121087789735562</v>
      </c>
      <c r="E9" s="39">
        <v>18.214367070662654</v>
      </c>
      <c r="F9" s="39">
        <v>31.742127985093955</v>
      </c>
      <c r="G9" s="39">
        <v>18.473530941398504</v>
      </c>
      <c r="H9" s="39">
        <v>4.039524735696793</v>
      </c>
      <c r="I9" s="39">
        <v>11.373914214219335</v>
      </c>
      <c r="J9" s="39">
        <v>98.13280410471617</v>
      </c>
      <c r="K9" s="40">
        <v>0.6607824145618006</v>
      </c>
      <c r="L9" s="39">
        <v>1.2064134807220221</v>
      </c>
      <c r="M9" s="39">
        <v>99.99999999999999</v>
      </c>
      <c r="U9" s="37"/>
    </row>
    <row r="10" spans="1:13" s="24" customFormat="1" ht="12.75">
      <c r="A10" s="94" t="s">
        <v>75</v>
      </c>
      <c r="B10" s="14" t="s">
        <v>46</v>
      </c>
      <c r="C10" s="48">
        <v>77541.98</v>
      </c>
      <c r="D10" s="48">
        <v>747269.62</v>
      </c>
      <c r="E10" s="48">
        <v>901604.19</v>
      </c>
      <c r="F10" s="48">
        <v>1108045.6</v>
      </c>
      <c r="G10" s="48">
        <v>696135.1</v>
      </c>
      <c r="H10" s="48">
        <v>438027.69</v>
      </c>
      <c r="I10" s="48">
        <v>711768.0700000001</v>
      </c>
      <c r="J10" s="48">
        <v>4680392.25</v>
      </c>
      <c r="K10" s="49">
        <v>38312.409999999996</v>
      </c>
      <c r="L10" s="48">
        <v>53291.07</v>
      </c>
      <c r="M10" s="48">
        <v>4771995.73</v>
      </c>
    </row>
    <row r="11" spans="1:21" s="24" customFormat="1" ht="12.75">
      <c r="A11" s="94"/>
      <c r="B11" s="15" t="s">
        <v>47</v>
      </c>
      <c r="C11" s="48">
        <v>1.6249381681655442</v>
      </c>
      <c r="D11" s="48">
        <v>15.659477968560545</v>
      </c>
      <c r="E11" s="48">
        <v>18.893650393102927</v>
      </c>
      <c r="F11" s="48">
        <v>23.219752545755107</v>
      </c>
      <c r="G11" s="48">
        <v>14.5879237825722</v>
      </c>
      <c r="H11" s="48">
        <v>9.179129965399193</v>
      </c>
      <c r="I11" s="48">
        <v>14.915521938239454</v>
      </c>
      <c r="J11" s="48">
        <v>98.08039476179496</v>
      </c>
      <c r="K11" s="49">
        <v>0.8028592682751624</v>
      </c>
      <c r="L11" s="48">
        <v>1.1167459699298599</v>
      </c>
      <c r="M11" s="48">
        <v>99.99999999999999</v>
      </c>
      <c r="U11" s="37"/>
    </row>
    <row r="12" spans="1:13" ht="12.75">
      <c r="A12" s="94" t="s">
        <v>13</v>
      </c>
      <c r="B12" s="14" t="s">
        <v>46</v>
      </c>
      <c r="C12" s="39">
        <v>38745.56</v>
      </c>
      <c r="D12" s="39">
        <v>1719990.9100000001</v>
      </c>
      <c r="E12" s="39">
        <v>273613.70999999996</v>
      </c>
      <c r="F12" s="39">
        <v>42548.770000000004</v>
      </c>
      <c r="G12" s="39">
        <v>183669.32</v>
      </c>
      <c r="H12" s="39">
        <v>276806.48</v>
      </c>
      <c r="I12" s="39">
        <v>345441.98000000004</v>
      </c>
      <c r="J12" s="39">
        <v>2880816.73</v>
      </c>
      <c r="K12" s="40">
        <v>21332.98</v>
      </c>
      <c r="L12" s="39">
        <v>55297.76000000001</v>
      </c>
      <c r="M12" s="39">
        <v>2957447.4699999997</v>
      </c>
    </row>
    <row r="13" spans="1:21" ht="12.75">
      <c r="A13" s="94"/>
      <c r="B13" s="15" t="s">
        <v>47</v>
      </c>
      <c r="C13" s="39">
        <v>1.3101013760355988</v>
      </c>
      <c r="D13" s="39">
        <v>58.15795301344778</v>
      </c>
      <c r="E13" s="39">
        <v>9.251684527806676</v>
      </c>
      <c r="F13" s="39">
        <v>1.4386990954737062</v>
      </c>
      <c r="G13" s="39">
        <v>6.2104000785515225</v>
      </c>
      <c r="H13" s="39">
        <v>9.35964147488307</v>
      </c>
      <c r="I13" s="39">
        <v>11.680409660834993</v>
      </c>
      <c r="J13" s="39">
        <v>97.40888922703334</v>
      </c>
      <c r="K13" s="40">
        <v>0.721330817077877</v>
      </c>
      <c r="L13" s="39">
        <v>1.8697799558887858</v>
      </c>
      <c r="M13" s="39">
        <v>100</v>
      </c>
      <c r="U13" s="16"/>
    </row>
    <row r="14" spans="1:21" ht="12.75">
      <c r="A14" s="94" t="s">
        <v>23</v>
      </c>
      <c r="B14" s="14" t="s">
        <v>46</v>
      </c>
      <c r="C14" s="39">
        <v>20801.8</v>
      </c>
      <c r="D14" s="39">
        <v>387210.31</v>
      </c>
      <c r="E14" s="39">
        <v>128372.12</v>
      </c>
      <c r="F14" s="39">
        <v>68965.79</v>
      </c>
      <c r="G14" s="39">
        <v>133825.81</v>
      </c>
      <c r="H14" s="39">
        <v>112048.73</v>
      </c>
      <c r="I14" s="39">
        <v>185569.8</v>
      </c>
      <c r="J14" s="39">
        <v>1036794.36</v>
      </c>
      <c r="K14" s="40">
        <v>4367.65</v>
      </c>
      <c r="L14" s="39">
        <v>19195.11</v>
      </c>
      <c r="M14" s="39">
        <v>1060357.12</v>
      </c>
      <c r="U14" s="16"/>
    </row>
    <row r="15" spans="1:21" ht="12.75">
      <c r="A15" s="94"/>
      <c r="B15" s="15" t="s">
        <v>47</v>
      </c>
      <c r="C15" s="39">
        <v>1.96</v>
      </c>
      <c r="D15" s="39">
        <v>36.52</v>
      </c>
      <c r="E15" s="39">
        <v>12.11</v>
      </c>
      <c r="F15" s="39">
        <v>6.5</v>
      </c>
      <c r="G15" s="39">
        <v>12.62</v>
      </c>
      <c r="H15" s="39">
        <v>10.57</v>
      </c>
      <c r="I15" s="39">
        <v>17.5</v>
      </c>
      <c r="J15" s="39">
        <v>97.78</v>
      </c>
      <c r="K15" s="40">
        <v>0.41</v>
      </c>
      <c r="L15" s="39">
        <v>1.81</v>
      </c>
      <c r="M15" s="39">
        <v>100</v>
      </c>
      <c r="U15" s="16"/>
    </row>
    <row r="16" spans="1:21" ht="12.75">
      <c r="A16" s="94" t="s">
        <v>11</v>
      </c>
      <c r="B16" s="14" t="s">
        <v>46</v>
      </c>
      <c r="C16" s="39">
        <v>22620.39</v>
      </c>
      <c r="D16" s="39">
        <v>35961.88</v>
      </c>
      <c r="E16" s="39">
        <v>127124.3</v>
      </c>
      <c r="F16" s="39">
        <v>11849.46</v>
      </c>
      <c r="G16" s="39">
        <v>142104.09</v>
      </c>
      <c r="H16" s="39">
        <v>68995.12</v>
      </c>
      <c r="I16" s="39">
        <v>103038.28</v>
      </c>
      <c r="J16" s="39">
        <v>511693.52</v>
      </c>
      <c r="K16" s="40">
        <v>7542.92</v>
      </c>
      <c r="L16" s="39">
        <v>12902.91</v>
      </c>
      <c r="M16" s="39">
        <v>532139.35</v>
      </c>
      <c r="U16" s="16"/>
    </row>
    <row r="17" spans="1:21" ht="12.75">
      <c r="A17" s="94"/>
      <c r="B17" s="15" t="s">
        <v>47</v>
      </c>
      <c r="C17" s="39">
        <v>4.25</v>
      </c>
      <c r="D17" s="39">
        <v>6.76</v>
      </c>
      <c r="E17" s="39">
        <v>23.89</v>
      </c>
      <c r="F17" s="39">
        <v>2.23</v>
      </c>
      <c r="G17" s="39">
        <v>26.7</v>
      </c>
      <c r="H17" s="39">
        <v>12.97</v>
      </c>
      <c r="I17" s="39">
        <v>19.36</v>
      </c>
      <c r="J17" s="39">
        <v>96.16</v>
      </c>
      <c r="K17" s="40">
        <v>1.42</v>
      </c>
      <c r="L17" s="39">
        <v>2.42</v>
      </c>
      <c r="M17" s="39">
        <v>100</v>
      </c>
      <c r="U17" s="16"/>
    </row>
    <row r="18" spans="1:21" ht="12.75">
      <c r="A18" s="94" t="s">
        <v>22</v>
      </c>
      <c r="B18" s="14" t="s">
        <v>46</v>
      </c>
      <c r="C18" s="39">
        <v>0</v>
      </c>
      <c r="D18" s="39">
        <v>93338.23</v>
      </c>
      <c r="E18" s="39">
        <v>231677.25</v>
      </c>
      <c r="F18" s="39">
        <v>71216.96</v>
      </c>
      <c r="G18" s="39">
        <v>165209.55</v>
      </c>
      <c r="H18" s="39">
        <v>121666.49</v>
      </c>
      <c r="I18" s="39">
        <v>336834.11</v>
      </c>
      <c r="J18" s="39">
        <v>1019942.59</v>
      </c>
      <c r="K18" s="40">
        <v>3846.14</v>
      </c>
      <c r="L18" s="39">
        <v>15280.38</v>
      </c>
      <c r="M18" s="39">
        <v>1039069.11</v>
      </c>
      <c r="U18" s="16"/>
    </row>
    <row r="19" spans="1:21" ht="12.75">
      <c r="A19" s="94"/>
      <c r="B19" s="15" t="s">
        <v>47</v>
      </c>
      <c r="C19" s="39">
        <v>0</v>
      </c>
      <c r="D19" s="39">
        <v>8.98</v>
      </c>
      <c r="E19" s="39">
        <v>22.3</v>
      </c>
      <c r="F19" s="39">
        <v>6.85</v>
      </c>
      <c r="G19" s="39">
        <v>15.9</v>
      </c>
      <c r="H19" s="39">
        <v>11.71</v>
      </c>
      <c r="I19" s="39">
        <v>32.42</v>
      </c>
      <c r="J19" s="39">
        <v>98.16</v>
      </c>
      <c r="K19" s="40">
        <v>0.37</v>
      </c>
      <c r="L19" s="39">
        <v>1.47</v>
      </c>
      <c r="M19" s="39">
        <v>100</v>
      </c>
      <c r="U19" s="16"/>
    </row>
    <row r="20" spans="1:21" ht="12.75">
      <c r="A20" s="94" t="s">
        <v>12</v>
      </c>
      <c r="B20" s="14" t="s">
        <v>46</v>
      </c>
      <c r="C20" s="39">
        <v>0</v>
      </c>
      <c r="D20" s="39">
        <v>29232.17</v>
      </c>
      <c r="E20" s="39">
        <v>57500.13</v>
      </c>
      <c r="F20" s="39">
        <v>31602.56</v>
      </c>
      <c r="G20" s="39">
        <v>88386.28</v>
      </c>
      <c r="H20" s="39">
        <v>107509.74</v>
      </c>
      <c r="I20" s="39">
        <v>178223.68</v>
      </c>
      <c r="J20" s="39">
        <v>492454.56</v>
      </c>
      <c r="K20" s="40">
        <v>2404.59</v>
      </c>
      <c r="L20" s="39">
        <v>9667.76</v>
      </c>
      <c r="M20" s="39">
        <v>504526.91</v>
      </c>
      <c r="U20" s="16"/>
    </row>
    <row r="21" spans="1:21" ht="12.75">
      <c r="A21" s="94"/>
      <c r="B21" s="15" t="s">
        <v>47</v>
      </c>
      <c r="C21" s="39">
        <v>0</v>
      </c>
      <c r="D21" s="39">
        <v>5.79</v>
      </c>
      <c r="E21" s="39">
        <v>11.4</v>
      </c>
      <c r="F21" s="39">
        <v>6.26</v>
      </c>
      <c r="G21" s="39">
        <v>17.52</v>
      </c>
      <c r="H21" s="39">
        <v>21.31</v>
      </c>
      <c r="I21" s="39">
        <v>35.32</v>
      </c>
      <c r="J21" s="39">
        <v>97.6</v>
      </c>
      <c r="K21" s="40">
        <v>0.48</v>
      </c>
      <c r="L21" s="39">
        <v>1.92</v>
      </c>
      <c r="M21" s="39">
        <v>100</v>
      </c>
      <c r="U21" s="16"/>
    </row>
    <row r="22" spans="1:21" ht="12.75">
      <c r="A22" s="94" t="s">
        <v>19</v>
      </c>
      <c r="B22" s="14" t="s">
        <v>46</v>
      </c>
      <c r="C22" s="39">
        <v>7579.95</v>
      </c>
      <c r="D22" s="39">
        <v>360785.39</v>
      </c>
      <c r="E22" s="39">
        <v>54803.5</v>
      </c>
      <c r="F22" s="39">
        <v>43059.75</v>
      </c>
      <c r="G22" s="39">
        <v>29360.22</v>
      </c>
      <c r="H22" s="39">
        <v>94039.56</v>
      </c>
      <c r="I22" s="39">
        <v>113864.86</v>
      </c>
      <c r="J22" s="39">
        <v>703493.23</v>
      </c>
      <c r="K22" s="40">
        <v>7024.33</v>
      </c>
      <c r="L22" s="39">
        <v>92251.81</v>
      </c>
      <c r="M22" s="39">
        <v>802769.37</v>
      </c>
      <c r="U22" s="16"/>
    </row>
    <row r="23" spans="1:21" ht="12.75">
      <c r="A23" s="94"/>
      <c r="B23" s="15" t="s">
        <v>47</v>
      </c>
      <c r="C23" s="39">
        <v>0.94</v>
      </c>
      <c r="D23" s="39">
        <v>44.95</v>
      </c>
      <c r="E23" s="39">
        <v>6.83</v>
      </c>
      <c r="F23" s="39">
        <v>5.36</v>
      </c>
      <c r="G23" s="39">
        <v>3.66</v>
      </c>
      <c r="H23" s="39">
        <v>11.71</v>
      </c>
      <c r="I23" s="39">
        <v>14.18</v>
      </c>
      <c r="J23" s="39">
        <v>87.63</v>
      </c>
      <c r="K23" s="40">
        <v>0.88</v>
      </c>
      <c r="L23" s="39">
        <v>11.49</v>
      </c>
      <c r="M23" s="39">
        <v>100</v>
      </c>
      <c r="U23" s="16"/>
    </row>
    <row r="24" spans="1:21" ht="12.75">
      <c r="A24" s="96" t="s">
        <v>41</v>
      </c>
      <c r="B24" s="17" t="s">
        <v>46</v>
      </c>
      <c r="C24" s="39">
        <v>126871.13</v>
      </c>
      <c r="D24" s="39">
        <v>3358657.91</v>
      </c>
      <c r="E24" s="39">
        <v>1890594.88</v>
      </c>
      <c r="F24" s="39">
        <v>1923648.51</v>
      </c>
      <c r="G24" s="39">
        <v>883773.6699999999</v>
      </c>
      <c r="H24" s="39">
        <v>377000.25</v>
      </c>
      <c r="I24" s="39">
        <v>677280.31</v>
      </c>
      <c r="J24" s="39">
        <v>9237826.66</v>
      </c>
      <c r="K24" s="40">
        <v>50378.84</v>
      </c>
      <c r="L24" s="39">
        <v>134336.92</v>
      </c>
      <c r="M24" s="39">
        <v>9422542.42</v>
      </c>
      <c r="U24" s="16"/>
    </row>
    <row r="25" spans="1:21" ht="12.75">
      <c r="A25" s="96"/>
      <c r="B25" s="18" t="s">
        <v>47</v>
      </c>
      <c r="C25" s="39">
        <v>1.346463877209056</v>
      </c>
      <c r="D25" s="39">
        <v>35.64492214830485</v>
      </c>
      <c r="E25" s="39">
        <v>20.064593988848287</v>
      </c>
      <c r="F25" s="39">
        <v>20.41538710313389</v>
      </c>
      <c r="G25" s="39">
        <v>9.379354643436033</v>
      </c>
      <c r="H25" s="39">
        <v>4.001045930021931</v>
      </c>
      <c r="I25" s="39">
        <v>7.187872230348632</v>
      </c>
      <c r="J25" s="39">
        <v>98.0396399213027</v>
      </c>
      <c r="K25" s="40">
        <v>0.5346629153196213</v>
      </c>
      <c r="L25" s="39">
        <v>1.425697163377695</v>
      </c>
      <c r="M25" s="39">
        <v>100</v>
      </c>
      <c r="U25" s="16"/>
    </row>
    <row r="26" spans="1:21" ht="12.75">
      <c r="A26" s="93" t="s">
        <v>15</v>
      </c>
      <c r="B26" s="14" t="s">
        <v>46</v>
      </c>
      <c r="C26" s="39">
        <v>28389.920000000002</v>
      </c>
      <c r="D26" s="39">
        <v>1222627.79</v>
      </c>
      <c r="E26" s="39">
        <v>602025.81</v>
      </c>
      <c r="F26" s="39">
        <v>786125.96</v>
      </c>
      <c r="G26" s="39">
        <v>657689.49</v>
      </c>
      <c r="H26" s="39">
        <v>368797.86</v>
      </c>
      <c r="I26" s="39">
        <v>377912.37</v>
      </c>
      <c r="J26" s="39">
        <v>4043569.1999999997</v>
      </c>
      <c r="K26" s="40">
        <v>82725.04000000001</v>
      </c>
      <c r="L26" s="39">
        <v>37158.96</v>
      </c>
      <c r="M26" s="39">
        <v>4163453.1999999997</v>
      </c>
      <c r="U26" s="16"/>
    </row>
    <row r="27" spans="1:13" ht="12.75">
      <c r="A27" s="93"/>
      <c r="B27" s="15" t="s">
        <v>47</v>
      </c>
      <c r="C27" s="39">
        <v>0.6818839707385207</v>
      </c>
      <c r="D27" s="39">
        <v>29.36571473890952</v>
      </c>
      <c r="E27" s="39">
        <v>14.459771278322526</v>
      </c>
      <c r="F27" s="39">
        <v>18.88158512265732</v>
      </c>
      <c r="G27" s="39">
        <v>15.796730704214474</v>
      </c>
      <c r="H27" s="39">
        <v>8.857980197783897</v>
      </c>
      <c r="I27" s="39">
        <v>9.076897273638144</v>
      </c>
      <c r="J27" s="39">
        <v>97.1205632862644</v>
      </c>
      <c r="K27" s="40">
        <v>1.9869333465787489</v>
      </c>
      <c r="L27" s="39">
        <v>0.8925033671568592</v>
      </c>
      <c r="M27" s="39">
        <v>100.00000000000001</v>
      </c>
    </row>
    <row r="28" spans="1:13" ht="12.75">
      <c r="A28" s="93" t="s">
        <v>14</v>
      </c>
      <c r="B28" s="14" t="s">
        <v>46</v>
      </c>
      <c r="C28" s="39">
        <v>55010.840000000004</v>
      </c>
      <c r="D28" s="39">
        <v>330084.86</v>
      </c>
      <c r="E28" s="39">
        <v>580770.65</v>
      </c>
      <c r="F28" s="39">
        <v>137979.22</v>
      </c>
      <c r="G28" s="39">
        <v>510624.77</v>
      </c>
      <c r="H28" s="39">
        <v>471813.01</v>
      </c>
      <c r="I28" s="39">
        <v>954290.92</v>
      </c>
      <c r="J28" s="39">
        <v>3040574.27</v>
      </c>
      <c r="K28" s="40">
        <v>24518.89</v>
      </c>
      <c r="L28" s="39">
        <v>146274.96000000002</v>
      </c>
      <c r="M28" s="39">
        <v>3211368.12</v>
      </c>
    </row>
    <row r="29" spans="1:13" ht="12.75">
      <c r="A29" s="93"/>
      <c r="B29" s="15" t="s">
        <v>47</v>
      </c>
      <c r="C29" s="39">
        <v>1.7130032417460757</v>
      </c>
      <c r="D29" s="39">
        <v>10.278636632912704</v>
      </c>
      <c r="E29" s="39">
        <v>18.084835755297963</v>
      </c>
      <c r="F29" s="39">
        <v>4.296586839131978</v>
      </c>
      <c r="G29" s="39">
        <v>15.900536809215133</v>
      </c>
      <c r="H29" s="39">
        <v>14.691962813655882</v>
      </c>
      <c r="I29" s="39">
        <v>29.71602396052932</v>
      </c>
      <c r="J29" s="39">
        <v>94.68158605248905</v>
      </c>
      <c r="K29" s="40">
        <v>0.7635029396754427</v>
      </c>
      <c r="L29" s="39">
        <v>4.554911007835502</v>
      </c>
      <c r="M29" s="39">
        <v>100</v>
      </c>
    </row>
    <row r="30" spans="1:13" ht="12.75">
      <c r="A30" s="93" t="s">
        <v>18</v>
      </c>
      <c r="B30" s="14" t="s">
        <v>46</v>
      </c>
      <c r="C30" s="39">
        <v>11286.49</v>
      </c>
      <c r="D30" s="39">
        <v>23343.16</v>
      </c>
      <c r="E30" s="39">
        <v>214683.8</v>
      </c>
      <c r="F30" s="39">
        <v>485173.18</v>
      </c>
      <c r="G30" s="39">
        <v>571151.55</v>
      </c>
      <c r="H30" s="39">
        <v>159007.23</v>
      </c>
      <c r="I30" s="39">
        <v>701543.52</v>
      </c>
      <c r="J30" s="39">
        <v>2166188.93</v>
      </c>
      <c r="K30" s="40">
        <v>30587.13</v>
      </c>
      <c r="L30" s="39">
        <v>128676.2</v>
      </c>
      <c r="M30" s="39">
        <v>2325452.26</v>
      </c>
    </row>
    <row r="31" spans="1:13" ht="12.75">
      <c r="A31" s="93"/>
      <c r="B31" s="15" t="s">
        <v>47</v>
      </c>
      <c r="C31" s="39">
        <v>0.48534602039088953</v>
      </c>
      <c r="D31" s="39">
        <v>1.0038116198523894</v>
      </c>
      <c r="E31" s="39">
        <v>9.231916031679791</v>
      </c>
      <c r="F31" s="39">
        <v>20.863605258445514</v>
      </c>
      <c r="G31" s="39">
        <v>24.560880471483003</v>
      </c>
      <c r="H31" s="39">
        <v>6.837690574649768</v>
      </c>
      <c r="I31" s="39">
        <v>30.168046537321736</v>
      </c>
      <c r="J31" s="39">
        <v>93.15129651382308</v>
      </c>
      <c r="K31" s="40">
        <v>1.3153196273313306</v>
      </c>
      <c r="L31" s="39">
        <v>5.533383858845591</v>
      </c>
      <c r="M31" s="39">
        <v>100.00000000000001</v>
      </c>
    </row>
    <row r="32" spans="1:13" ht="12.75">
      <c r="A32" s="93" t="s">
        <v>21</v>
      </c>
      <c r="B32" s="14" t="s">
        <v>46</v>
      </c>
      <c r="C32" s="39">
        <v>18392.44</v>
      </c>
      <c r="D32" s="39">
        <v>9896.58</v>
      </c>
      <c r="E32" s="39">
        <v>22189.85</v>
      </c>
      <c r="F32" s="39">
        <v>85265.03</v>
      </c>
      <c r="G32" s="39">
        <v>130473.02</v>
      </c>
      <c r="H32" s="39">
        <v>121649.93</v>
      </c>
      <c r="I32" s="39">
        <v>85774.21</v>
      </c>
      <c r="J32" s="39">
        <v>473641.06</v>
      </c>
      <c r="K32" s="40">
        <v>3996.43</v>
      </c>
      <c r="L32" s="39">
        <v>21528.62</v>
      </c>
      <c r="M32" s="39">
        <v>499166.11</v>
      </c>
    </row>
    <row r="33" spans="1:13" ht="12.75">
      <c r="A33" s="93"/>
      <c r="B33" s="15" t="s">
        <v>47</v>
      </c>
      <c r="C33" s="39">
        <v>4.25</v>
      </c>
      <c r="D33" s="39">
        <v>6.76</v>
      </c>
      <c r="E33" s="39">
        <v>23.89</v>
      </c>
      <c r="F33" s="39">
        <v>2.23</v>
      </c>
      <c r="G33" s="39">
        <v>26.7</v>
      </c>
      <c r="H33" s="39">
        <v>12.97</v>
      </c>
      <c r="I33" s="39">
        <v>19.36</v>
      </c>
      <c r="J33" s="39">
        <v>96.16</v>
      </c>
      <c r="K33" s="40">
        <v>1.42</v>
      </c>
      <c r="L33" s="39">
        <v>2.42</v>
      </c>
      <c r="M33" s="39">
        <v>100</v>
      </c>
    </row>
    <row r="34" spans="1:13" ht="12.75">
      <c r="A34" s="94" t="s">
        <v>16</v>
      </c>
      <c r="B34" s="14" t="s">
        <v>46</v>
      </c>
      <c r="C34" s="39">
        <v>68445.61</v>
      </c>
      <c r="D34" s="39">
        <v>693674.1599999999</v>
      </c>
      <c r="E34" s="39">
        <v>425770.57</v>
      </c>
      <c r="F34" s="39">
        <v>1503130.41</v>
      </c>
      <c r="G34" s="39">
        <v>1138751.58</v>
      </c>
      <c r="H34" s="39">
        <v>1080359.58</v>
      </c>
      <c r="I34" s="39">
        <v>3447719.3699999996</v>
      </c>
      <c r="J34" s="39">
        <v>8357851.280000001</v>
      </c>
      <c r="K34" s="40">
        <v>159832.08000000002</v>
      </c>
      <c r="L34" s="39">
        <v>241906.05000000002</v>
      </c>
      <c r="M34" s="39">
        <v>8759589.41</v>
      </c>
    </row>
    <row r="35" spans="1:13" ht="12.75">
      <c r="A35" s="94"/>
      <c r="B35" s="15" t="s">
        <v>47</v>
      </c>
      <c r="C35" s="39">
        <v>0.7813792039369114</v>
      </c>
      <c r="D35" s="39">
        <v>7.919025967222816</v>
      </c>
      <c r="E35" s="39">
        <v>4.860622456960571</v>
      </c>
      <c r="F35" s="39">
        <v>17.159827243546566</v>
      </c>
      <c r="G35" s="39">
        <v>13.000056585985575</v>
      </c>
      <c r="H35" s="39">
        <v>12.333449998999441</v>
      </c>
      <c r="I35" s="39">
        <v>39.35937186809307</v>
      </c>
      <c r="J35" s="39">
        <v>95.41373332474497</v>
      </c>
      <c r="K35" s="40">
        <v>1.8246526465902013</v>
      </c>
      <c r="L35" s="39">
        <v>2.7616140286648436</v>
      </c>
      <c r="M35" s="39">
        <v>100</v>
      </c>
    </row>
    <row r="36" spans="1:13" ht="12.75">
      <c r="A36" s="93" t="s">
        <v>20</v>
      </c>
      <c r="B36" s="14" t="s">
        <v>46</v>
      </c>
      <c r="C36" s="39">
        <v>0</v>
      </c>
      <c r="D36" s="39">
        <v>6164.45</v>
      </c>
      <c r="E36" s="39">
        <v>188856.66</v>
      </c>
      <c r="F36" s="39">
        <v>224768.49</v>
      </c>
      <c r="G36" s="39">
        <v>157513.3</v>
      </c>
      <c r="H36" s="39">
        <v>184829.07</v>
      </c>
      <c r="I36" s="39">
        <v>338705.06</v>
      </c>
      <c r="J36" s="39">
        <v>1100837.03</v>
      </c>
      <c r="K36" s="40">
        <v>5799.53</v>
      </c>
      <c r="L36" s="39">
        <v>24623.73</v>
      </c>
      <c r="M36" s="39">
        <v>1131260.29</v>
      </c>
    </row>
    <row r="37" spans="1:13" ht="12.75">
      <c r="A37" s="93"/>
      <c r="B37" s="15" t="s">
        <v>47</v>
      </c>
      <c r="C37" s="39">
        <v>0</v>
      </c>
      <c r="D37" s="39">
        <v>0.54</v>
      </c>
      <c r="E37" s="39">
        <v>16.69</v>
      </c>
      <c r="F37" s="39">
        <v>19.87</v>
      </c>
      <c r="G37" s="39">
        <v>13.92</v>
      </c>
      <c r="H37" s="39">
        <v>16.34</v>
      </c>
      <c r="I37" s="39">
        <v>29.95</v>
      </c>
      <c r="J37" s="39">
        <v>97.31</v>
      </c>
      <c r="K37" s="40">
        <v>0.51</v>
      </c>
      <c r="L37" s="39">
        <v>2.18</v>
      </c>
      <c r="M37" s="39">
        <v>100</v>
      </c>
    </row>
    <row r="38" spans="1:13" ht="12.75">
      <c r="A38" s="94" t="s">
        <v>17</v>
      </c>
      <c r="B38" s="14" t="s">
        <v>46</v>
      </c>
      <c r="C38" s="39">
        <v>59366.65</v>
      </c>
      <c r="D38" s="39">
        <v>54193.39</v>
      </c>
      <c r="E38" s="39">
        <v>191084.40000000002</v>
      </c>
      <c r="F38" s="39">
        <v>92341.08</v>
      </c>
      <c r="G38" s="39">
        <v>105839.82999999999</v>
      </c>
      <c r="H38" s="39">
        <v>58604.61</v>
      </c>
      <c r="I38" s="39">
        <v>142682.88</v>
      </c>
      <c r="J38" s="39">
        <v>704112.8400000001</v>
      </c>
      <c r="K38" s="40">
        <v>1558.8600000000001</v>
      </c>
      <c r="L38" s="39">
        <v>39023.340000000004</v>
      </c>
      <c r="M38" s="39">
        <v>744695.04</v>
      </c>
    </row>
    <row r="39" spans="1:13" ht="13.5" thickBot="1">
      <c r="A39" s="95"/>
      <c r="B39" s="19" t="s">
        <v>47</v>
      </c>
      <c r="C39" s="41">
        <v>7.971941104911884</v>
      </c>
      <c r="D39" s="41">
        <v>7.277259426892383</v>
      </c>
      <c r="E39" s="41">
        <v>25.65941623567145</v>
      </c>
      <c r="F39" s="41">
        <v>12.399851622484286</v>
      </c>
      <c r="G39" s="41">
        <v>14.212506370392905</v>
      </c>
      <c r="H39" s="41">
        <v>7.8696119689477175</v>
      </c>
      <c r="I39" s="41">
        <v>19.15990738974171</v>
      </c>
      <c r="J39" s="41">
        <v>94.55049411904236</v>
      </c>
      <c r="K39" s="42">
        <v>0.2093286400833286</v>
      </c>
      <c r="L39" s="41">
        <v>5.240177240874331</v>
      </c>
      <c r="M39" s="41">
        <v>100.00000000000001</v>
      </c>
    </row>
    <row r="40" spans="2:13" ht="12.75">
      <c r="B40" s="21" t="s">
        <v>69</v>
      </c>
      <c r="C40" s="53">
        <f>SUM(C6,C8,C10,C12,C14,C16,C22,C24,C26,C28,C30,C32,C34,C36,C38,C18,C20)</f>
        <v>562161.52</v>
      </c>
      <c r="D40" s="53">
        <f aca="true" t="shared" si="0" ref="D40:M40">SUM(D6,D8,D10,D12,D14,D16,D22,D24,D26,D28,D30,D32,D34,D36,D38,D18,D20)</f>
        <v>10258518.48</v>
      </c>
      <c r="E40" s="53">
        <f t="shared" si="0"/>
        <v>7369175.8100000005</v>
      </c>
      <c r="F40" s="53">
        <f t="shared" si="0"/>
        <v>9255081.940000001</v>
      </c>
      <c r="G40" s="53">
        <f t="shared" si="0"/>
        <v>7293804.209999999</v>
      </c>
      <c r="H40" s="53">
        <f t="shared" si="0"/>
        <v>4425095.510000001</v>
      </c>
      <c r="I40" s="53">
        <f t="shared" si="0"/>
        <v>9760021.4</v>
      </c>
      <c r="J40" s="53">
        <f t="shared" si="0"/>
        <v>48923858.87000001</v>
      </c>
      <c r="K40" s="53">
        <f t="shared" si="0"/>
        <v>502479.0200000001</v>
      </c>
      <c r="L40" s="53">
        <f t="shared" si="0"/>
        <v>1169169.3399999999</v>
      </c>
      <c r="M40" s="53">
        <f t="shared" si="0"/>
        <v>50595507.22999999</v>
      </c>
    </row>
    <row r="41" spans="2:13" ht="12.75">
      <c r="B41" s="2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13.5" thickBot="1">
      <c r="B42" s="2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12.75">
      <c r="A43" s="22">
        <v>2017</v>
      </c>
      <c r="B43" s="74"/>
      <c r="C43" s="97" t="s">
        <v>54</v>
      </c>
      <c r="D43" s="97"/>
      <c r="E43" s="97"/>
      <c r="F43" s="97"/>
      <c r="G43" s="97"/>
      <c r="H43" s="97"/>
      <c r="I43" s="97"/>
      <c r="J43" s="74"/>
      <c r="K43" s="74"/>
      <c r="L43" s="74"/>
      <c r="M43" s="74"/>
    </row>
    <row r="44" spans="1:13" ht="51">
      <c r="A44" s="11"/>
      <c r="B44" s="12" t="s">
        <v>45</v>
      </c>
      <c r="C44" s="12" t="s">
        <v>44</v>
      </c>
      <c r="D44" s="13" t="s">
        <v>48</v>
      </c>
      <c r="E44" s="13" t="s">
        <v>49</v>
      </c>
      <c r="F44" s="12" t="s">
        <v>50</v>
      </c>
      <c r="G44" s="12" t="s">
        <v>51</v>
      </c>
      <c r="H44" s="12" t="s">
        <v>52</v>
      </c>
      <c r="I44" s="12" t="s">
        <v>53</v>
      </c>
      <c r="J44" s="12" t="s">
        <v>0</v>
      </c>
      <c r="K44" s="12" t="s">
        <v>9</v>
      </c>
      <c r="L44" s="12" t="s">
        <v>10</v>
      </c>
      <c r="M44" s="12" t="s">
        <v>1</v>
      </c>
    </row>
    <row r="45" spans="1:13" s="24" customFormat="1" ht="12.75">
      <c r="A45" s="94" t="s">
        <v>75</v>
      </c>
      <c r="B45" s="14" t="s">
        <v>46</v>
      </c>
      <c r="C45" s="48">
        <v>77541.98</v>
      </c>
      <c r="D45" s="48">
        <v>747269.62</v>
      </c>
      <c r="E45" s="48">
        <v>901604.19</v>
      </c>
      <c r="F45" s="48">
        <v>1108045.6</v>
      </c>
      <c r="G45" s="48">
        <v>696135.1</v>
      </c>
      <c r="H45" s="48">
        <v>438027.69</v>
      </c>
      <c r="I45" s="48">
        <v>711768.0700000001</v>
      </c>
      <c r="J45" s="48">
        <v>4680392.25</v>
      </c>
      <c r="K45" s="49">
        <v>38312.409999999996</v>
      </c>
      <c r="L45" s="48">
        <v>53291.07</v>
      </c>
      <c r="M45" s="48">
        <v>4771995.73</v>
      </c>
    </row>
    <row r="46" spans="1:21" s="24" customFormat="1" ht="12.75">
      <c r="A46" s="94"/>
      <c r="B46" s="15" t="s">
        <v>47</v>
      </c>
      <c r="C46" s="48">
        <v>1.6249381681655442</v>
      </c>
      <c r="D46" s="48">
        <v>15.659477968560545</v>
      </c>
      <c r="E46" s="48">
        <v>18.893650393102927</v>
      </c>
      <c r="F46" s="48">
        <v>23.219752545755107</v>
      </c>
      <c r="G46" s="48">
        <v>14.5879237825722</v>
      </c>
      <c r="H46" s="48">
        <v>9.179129965399193</v>
      </c>
      <c r="I46" s="48">
        <v>14.915521938239454</v>
      </c>
      <c r="J46" s="48">
        <v>98.08039476179496</v>
      </c>
      <c r="K46" s="49">
        <v>0.8028592682751624</v>
      </c>
      <c r="L46" s="48">
        <v>1.1167459699298599</v>
      </c>
      <c r="M46" s="48">
        <v>99.99999999999999</v>
      </c>
      <c r="U46" s="37"/>
    </row>
    <row r="47" spans="1:13" ht="12.75">
      <c r="A47" s="94" t="s">
        <v>13</v>
      </c>
      <c r="B47" s="14" t="s">
        <v>46</v>
      </c>
      <c r="C47" s="39">
        <v>38745.56</v>
      </c>
      <c r="D47" s="39">
        <v>1719990.9100000001</v>
      </c>
      <c r="E47" s="39">
        <v>273613.70999999996</v>
      </c>
      <c r="F47" s="39">
        <v>42548.770000000004</v>
      </c>
      <c r="G47" s="39">
        <v>183669.32</v>
      </c>
      <c r="H47" s="39">
        <v>276806.48</v>
      </c>
      <c r="I47" s="39">
        <v>345441.98000000004</v>
      </c>
      <c r="J47" s="39">
        <v>2880816.73</v>
      </c>
      <c r="K47" s="40">
        <v>21332.98</v>
      </c>
      <c r="L47" s="39">
        <v>55297.76000000001</v>
      </c>
      <c r="M47" s="39">
        <v>2957447.4699999997</v>
      </c>
    </row>
    <row r="48" spans="1:21" ht="12.75">
      <c r="A48" s="94"/>
      <c r="B48" s="15" t="s">
        <v>47</v>
      </c>
      <c r="C48" s="39">
        <v>1.3101013760355988</v>
      </c>
      <c r="D48" s="39">
        <v>58.15795301344778</v>
      </c>
      <c r="E48" s="39">
        <v>9.251684527806676</v>
      </c>
      <c r="F48" s="39">
        <v>1.4386990954737062</v>
      </c>
      <c r="G48" s="39">
        <v>6.2104000785515225</v>
      </c>
      <c r="H48" s="39">
        <v>9.35964147488307</v>
      </c>
      <c r="I48" s="39">
        <v>11.680409660834993</v>
      </c>
      <c r="J48" s="39">
        <v>97.40888922703334</v>
      </c>
      <c r="K48" s="40">
        <v>0.721330817077877</v>
      </c>
      <c r="L48" s="39">
        <v>1.8697799558887858</v>
      </c>
      <c r="M48" s="39">
        <v>100</v>
      </c>
      <c r="U48" s="16"/>
    </row>
    <row r="49" spans="1:21" ht="12.75">
      <c r="A49" s="94" t="s">
        <v>23</v>
      </c>
      <c r="B49" s="14" t="s">
        <v>46</v>
      </c>
      <c r="C49" s="39">
        <v>20801.8</v>
      </c>
      <c r="D49" s="39">
        <v>387210.31</v>
      </c>
      <c r="E49" s="39">
        <v>128372.12</v>
      </c>
      <c r="F49" s="39">
        <v>68965.79</v>
      </c>
      <c r="G49" s="39">
        <v>133825.81</v>
      </c>
      <c r="H49" s="39">
        <v>112048.73</v>
      </c>
      <c r="I49" s="39">
        <v>185569.8</v>
      </c>
      <c r="J49" s="39">
        <v>1036794.36</v>
      </c>
      <c r="K49" s="40">
        <v>4367.65</v>
      </c>
      <c r="L49" s="39">
        <v>19195.11</v>
      </c>
      <c r="M49" s="39">
        <v>1060357.12</v>
      </c>
      <c r="U49" s="16"/>
    </row>
    <row r="50" spans="1:21" ht="12.75">
      <c r="A50" s="94"/>
      <c r="B50" s="15" t="s">
        <v>47</v>
      </c>
      <c r="C50" s="39">
        <v>1.96</v>
      </c>
      <c r="D50" s="39">
        <v>36.52</v>
      </c>
      <c r="E50" s="39">
        <v>12.11</v>
      </c>
      <c r="F50" s="39">
        <v>6.5</v>
      </c>
      <c r="G50" s="39">
        <v>12.62</v>
      </c>
      <c r="H50" s="39">
        <v>10.57</v>
      </c>
      <c r="I50" s="39">
        <v>17.5</v>
      </c>
      <c r="J50" s="39">
        <v>97.78</v>
      </c>
      <c r="K50" s="40">
        <v>0.41</v>
      </c>
      <c r="L50" s="39">
        <v>1.81</v>
      </c>
      <c r="M50" s="39">
        <v>100</v>
      </c>
      <c r="U50" s="16"/>
    </row>
    <row r="51" spans="1:21" ht="12.75">
      <c r="A51" s="94" t="s">
        <v>11</v>
      </c>
      <c r="B51" s="14" t="s">
        <v>46</v>
      </c>
      <c r="C51" s="39">
        <v>22620.39</v>
      </c>
      <c r="D51" s="39">
        <v>35961.88</v>
      </c>
      <c r="E51" s="39">
        <v>127124.3</v>
      </c>
      <c r="F51" s="39">
        <v>11849.46</v>
      </c>
      <c r="G51" s="39">
        <v>142104.09</v>
      </c>
      <c r="H51" s="39">
        <v>68995.12</v>
      </c>
      <c r="I51" s="39">
        <v>103038.28</v>
      </c>
      <c r="J51" s="39">
        <v>511693.52</v>
      </c>
      <c r="K51" s="40">
        <v>7542.92</v>
      </c>
      <c r="L51" s="39">
        <v>12902.91</v>
      </c>
      <c r="M51" s="39">
        <v>532139.35</v>
      </c>
      <c r="U51" s="16"/>
    </row>
    <row r="52" spans="1:21" ht="12.75">
      <c r="A52" s="94"/>
      <c r="B52" s="15" t="s">
        <v>47</v>
      </c>
      <c r="C52" s="39">
        <v>4.25</v>
      </c>
      <c r="D52" s="39">
        <v>6.76</v>
      </c>
      <c r="E52" s="39">
        <v>23.89</v>
      </c>
      <c r="F52" s="39">
        <v>2.23</v>
      </c>
      <c r="G52" s="39">
        <v>26.7</v>
      </c>
      <c r="H52" s="39">
        <v>12.97</v>
      </c>
      <c r="I52" s="39">
        <v>19.36</v>
      </c>
      <c r="J52" s="39">
        <v>96.16</v>
      </c>
      <c r="K52" s="40">
        <v>1.42</v>
      </c>
      <c r="L52" s="39">
        <v>2.42</v>
      </c>
      <c r="M52" s="39">
        <v>100</v>
      </c>
      <c r="U52" s="16"/>
    </row>
    <row r="53" spans="1:21" ht="12.75">
      <c r="A53" s="94" t="s">
        <v>22</v>
      </c>
      <c r="B53" s="14" t="s">
        <v>46</v>
      </c>
      <c r="C53" s="39">
        <v>0</v>
      </c>
      <c r="D53" s="39">
        <v>93338.23</v>
      </c>
      <c r="E53" s="39">
        <v>231677.25</v>
      </c>
      <c r="F53" s="39">
        <v>71216.96</v>
      </c>
      <c r="G53" s="39">
        <v>165209.55</v>
      </c>
      <c r="H53" s="39">
        <v>121666.49</v>
      </c>
      <c r="I53" s="39">
        <v>336834.11</v>
      </c>
      <c r="J53" s="39">
        <v>1019942.59</v>
      </c>
      <c r="K53" s="40">
        <v>3846.14</v>
      </c>
      <c r="L53" s="39">
        <v>15280.38</v>
      </c>
      <c r="M53" s="39">
        <v>1039069.11</v>
      </c>
      <c r="U53" s="16"/>
    </row>
    <row r="54" spans="1:21" ht="12.75">
      <c r="A54" s="94"/>
      <c r="B54" s="15" t="s">
        <v>47</v>
      </c>
      <c r="C54" s="39">
        <v>0</v>
      </c>
      <c r="D54" s="39">
        <v>8.98</v>
      </c>
      <c r="E54" s="39">
        <v>22.3</v>
      </c>
      <c r="F54" s="39">
        <v>6.85</v>
      </c>
      <c r="G54" s="39">
        <v>15.9</v>
      </c>
      <c r="H54" s="39">
        <v>11.71</v>
      </c>
      <c r="I54" s="39">
        <v>32.42</v>
      </c>
      <c r="J54" s="39">
        <v>98.16</v>
      </c>
      <c r="K54" s="40">
        <v>0.37</v>
      </c>
      <c r="L54" s="39">
        <v>1.47</v>
      </c>
      <c r="M54" s="39">
        <v>100</v>
      </c>
      <c r="U54" s="16"/>
    </row>
    <row r="55" spans="1:21" ht="12.75">
      <c r="A55" s="94" t="s">
        <v>12</v>
      </c>
      <c r="B55" s="14" t="s">
        <v>46</v>
      </c>
      <c r="C55" s="39">
        <v>0</v>
      </c>
      <c r="D55" s="39">
        <v>29232.17</v>
      </c>
      <c r="E55" s="39">
        <v>57500.13</v>
      </c>
      <c r="F55" s="39">
        <v>31602.56</v>
      </c>
      <c r="G55" s="39">
        <v>88386.28</v>
      </c>
      <c r="H55" s="39">
        <v>107509.74</v>
      </c>
      <c r="I55" s="39">
        <v>178223.68</v>
      </c>
      <c r="J55" s="39">
        <v>492454.56</v>
      </c>
      <c r="K55" s="40">
        <v>2404.59</v>
      </c>
      <c r="L55" s="39">
        <v>9667.76</v>
      </c>
      <c r="M55" s="39">
        <v>504526.91</v>
      </c>
      <c r="U55" s="16"/>
    </row>
    <row r="56" spans="1:21" ht="12.75">
      <c r="A56" s="94"/>
      <c r="B56" s="15" t="s">
        <v>47</v>
      </c>
      <c r="C56" s="39">
        <v>0</v>
      </c>
      <c r="D56" s="39">
        <v>5.79</v>
      </c>
      <c r="E56" s="39">
        <v>11.4</v>
      </c>
      <c r="F56" s="39">
        <v>6.26</v>
      </c>
      <c r="G56" s="39">
        <v>17.52</v>
      </c>
      <c r="H56" s="39">
        <v>21.31</v>
      </c>
      <c r="I56" s="39">
        <v>35.32</v>
      </c>
      <c r="J56" s="39">
        <v>97.6</v>
      </c>
      <c r="K56" s="40">
        <v>0.48</v>
      </c>
      <c r="L56" s="39">
        <v>1.92</v>
      </c>
      <c r="M56" s="39">
        <v>100</v>
      </c>
      <c r="U56" s="16"/>
    </row>
    <row r="57" spans="1:21" ht="12.75">
      <c r="A57" s="94" t="s">
        <v>19</v>
      </c>
      <c r="B57" s="14" t="s">
        <v>46</v>
      </c>
      <c r="C57" s="39">
        <v>7579.95</v>
      </c>
      <c r="D57" s="39">
        <v>360785.39</v>
      </c>
      <c r="E57" s="39">
        <v>54803.5</v>
      </c>
      <c r="F57" s="39">
        <v>43059.75</v>
      </c>
      <c r="G57" s="39">
        <v>29360.22</v>
      </c>
      <c r="H57" s="39">
        <v>94039.56</v>
      </c>
      <c r="I57" s="39">
        <v>113864.86</v>
      </c>
      <c r="J57" s="39">
        <v>703493.23</v>
      </c>
      <c r="K57" s="40">
        <v>7024.33</v>
      </c>
      <c r="L57" s="39">
        <v>92251.81</v>
      </c>
      <c r="M57" s="39">
        <v>802769.37</v>
      </c>
      <c r="U57" s="16"/>
    </row>
    <row r="58" spans="1:21" ht="12.75">
      <c r="A58" s="94"/>
      <c r="B58" s="15" t="s">
        <v>47</v>
      </c>
      <c r="C58" s="39">
        <v>0.94</v>
      </c>
      <c r="D58" s="39">
        <v>44.95</v>
      </c>
      <c r="E58" s="39">
        <v>6.83</v>
      </c>
      <c r="F58" s="39">
        <v>5.36</v>
      </c>
      <c r="G58" s="39">
        <v>3.66</v>
      </c>
      <c r="H58" s="39">
        <v>11.71</v>
      </c>
      <c r="I58" s="39">
        <v>14.18</v>
      </c>
      <c r="J58" s="39">
        <v>87.63</v>
      </c>
      <c r="K58" s="40">
        <v>0.88</v>
      </c>
      <c r="L58" s="39">
        <v>11.49</v>
      </c>
      <c r="M58" s="39">
        <v>100</v>
      </c>
      <c r="U58" s="16"/>
    </row>
    <row r="59" spans="1:21" ht="12.75">
      <c r="A59" s="96" t="s">
        <v>41</v>
      </c>
      <c r="B59" s="17" t="s">
        <v>46</v>
      </c>
      <c r="C59" s="39">
        <v>126871.13</v>
      </c>
      <c r="D59" s="39">
        <v>3358657.91</v>
      </c>
      <c r="E59" s="39">
        <v>1890594.88</v>
      </c>
      <c r="F59" s="39">
        <v>1923648.51</v>
      </c>
      <c r="G59" s="39">
        <v>883773.6699999999</v>
      </c>
      <c r="H59" s="39">
        <v>377000.25</v>
      </c>
      <c r="I59" s="39">
        <v>677280.31</v>
      </c>
      <c r="J59" s="39">
        <v>9237826.66</v>
      </c>
      <c r="K59" s="40">
        <v>50378.84</v>
      </c>
      <c r="L59" s="39">
        <v>134336.92</v>
      </c>
      <c r="M59" s="39">
        <v>9422542.42</v>
      </c>
      <c r="U59" s="16"/>
    </row>
    <row r="60" spans="1:21" ht="12.75">
      <c r="A60" s="96"/>
      <c r="B60" s="18" t="s">
        <v>47</v>
      </c>
      <c r="C60" s="39">
        <v>1.346463877209056</v>
      </c>
      <c r="D60" s="39">
        <v>35.64492214830485</v>
      </c>
      <c r="E60" s="39">
        <v>20.064593988848287</v>
      </c>
      <c r="F60" s="39">
        <v>20.41538710313389</v>
      </c>
      <c r="G60" s="39">
        <v>9.379354643436033</v>
      </c>
      <c r="H60" s="39">
        <v>4.001045930021931</v>
      </c>
      <c r="I60" s="39">
        <v>7.187872230348632</v>
      </c>
      <c r="J60" s="39">
        <v>98.0396399213027</v>
      </c>
      <c r="K60" s="40">
        <v>0.5346629153196213</v>
      </c>
      <c r="L60" s="39">
        <v>1.425697163377695</v>
      </c>
      <c r="M60" s="39">
        <v>100</v>
      </c>
      <c r="U60" s="16"/>
    </row>
    <row r="61" spans="1:21" ht="12.75">
      <c r="A61" s="93" t="s">
        <v>15</v>
      </c>
      <c r="B61" s="14" t="s">
        <v>46</v>
      </c>
      <c r="C61" s="39">
        <v>28389.920000000002</v>
      </c>
      <c r="D61" s="39">
        <v>1222627.79</v>
      </c>
      <c r="E61" s="39">
        <v>602025.81</v>
      </c>
      <c r="F61" s="39">
        <v>786125.96</v>
      </c>
      <c r="G61" s="39">
        <v>657689.49</v>
      </c>
      <c r="H61" s="39">
        <v>368797.86</v>
      </c>
      <c r="I61" s="39">
        <v>377912.37</v>
      </c>
      <c r="J61" s="39">
        <v>4043569.1999999997</v>
      </c>
      <c r="K61" s="40">
        <v>82725.04000000001</v>
      </c>
      <c r="L61" s="39">
        <v>37158.96</v>
      </c>
      <c r="M61" s="39">
        <v>4163453.1999999997</v>
      </c>
      <c r="U61" s="16"/>
    </row>
    <row r="62" spans="1:13" ht="12.75">
      <c r="A62" s="93"/>
      <c r="B62" s="15" t="s">
        <v>47</v>
      </c>
      <c r="C62" s="39">
        <v>0.6818839707385207</v>
      </c>
      <c r="D62" s="39">
        <v>29.36571473890952</v>
      </c>
      <c r="E62" s="39">
        <v>14.459771278322526</v>
      </c>
      <c r="F62" s="39">
        <v>18.88158512265732</v>
      </c>
      <c r="G62" s="39">
        <v>15.796730704214474</v>
      </c>
      <c r="H62" s="39">
        <v>8.857980197783897</v>
      </c>
      <c r="I62" s="39">
        <v>9.076897273638144</v>
      </c>
      <c r="J62" s="39">
        <v>97.1205632862644</v>
      </c>
      <c r="K62" s="40">
        <v>1.9869333465787489</v>
      </c>
      <c r="L62" s="39">
        <v>0.8925033671568592</v>
      </c>
      <c r="M62" s="39">
        <v>100.00000000000001</v>
      </c>
    </row>
    <row r="63" spans="1:13" ht="12.75">
      <c r="A63" s="93" t="s">
        <v>14</v>
      </c>
      <c r="B63" s="14" t="s">
        <v>46</v>
      </c>
      <c r="C63" s="39">
        <v>55010.840000000004</v>
      </c>
      <c r="D63" s="39">
        <v>330084.86</v>
      </c>
      <c r="E63" s="39">
        <v>580770.65</v>
      </c>
      <c r="F63" s="39">
        <v>137979.22</v>
      </c>
      <c r="G63" s="39">
        <v>510624.77</v>
      </c>
      <c r="H63" s="39">
        <v>471813.01</v>
      </c>
      <c r="I63" s="39">
        <v>954290.92</v>
      </c>
      <c r="J63" s="39">
        <v>3040574.27</v>
      </c>
      <c r="K63" s="40">
        <v>24518.89</v>
      </c>
      <c r="L63" s="39">
        <v>146274.96000000002</v>
      </c>
      <c r="M63" s="39">
        <v>3211368.12</v>
      </c>
    </row>
    <row r="64" spans="1:13" ht="12.75">
      <c r="A64" s="93"/>
      <c r="B64" s="15" t="s">
        <v>47</v>
      </c>
      <c r="C64" s="39">
        <v>1.7130032417460757</v>
      </c>
      <c r="D64" s="39">
        <v>10.278636632912704</v>
      </c>
      <c r="E64" s="39">
        <v>18.084835755297963</v>
      </c>
      <c r="F64" s="39">
        <v>4.296586839131978</v>
      </c>
      <c r="G64" s="39">
        <v>15.900536809215133</v>
      </c>
      <c r="H64" s="39">
        <v>14.691962813655882</v>
      </c>
      <c r="I64" s="39">
        <v>29.71602396052932</v>
      </c>
      <c r="J64" s="39">
        <v>94.68158605248905</v>
      </c>
      <c r="K64" s="40">
        <v>0.7635029396754427</v>
      </c>
      <c r="L64" s="39">
        <v>4.554911007835502</v>
      </c>
      <c r="M64" s="39">
        <v>100</v>
      </c>
    </row>
    <row r="65" spans="1:13" ht="12.75">
      <c r="A65" s="93" t="s">
        <v>18</v>
      </c>
      <c r="B65" s="14" t="s">
        <v>46</v>
      </c>
      <c r="C65" s="39">
        <v>11286.49</v>
      </c>
      <c r="D65" s="39">
        <v>23343.16</v>
      </c>
      <c r="E65" s="39">
        <v>214683.8</v>
      </c>
      <c r="F65" s="39">
        <v>485173.18</v>
      </c>
      <c r="G65" s="39">
        <v>571151.55</v>
      </c>
      <c r="H65" s="39">
        <v>159007.23</v>
      </c>
      <c r="I65" s="39">
        <v>701543.52</v>
      </c>
      <c r="J65" s="39">
        <v>2166188.93</v>
      </c>
      <c r="K65" s="40">
        <v>30587.13</v>
      </c>
      <c r="L65" s="39">
        <v>128676.2</v>
      </c>
      <c r="M65" s="39">
        <v>2325452.26</v>
      </c>
    </row>
    <row r="66" spans="1:13" ht="12.75">
      <c r="A66" s="93"/>
      <c r="B66" s="15" t="s">
        <v>47</v>
      </c>
      <c r="C66" s="39">
        <v>0.48534602039088953</v>
      </c>
      <c r="D66" s="39">
        <v>1.0038116198523894</v>
      </c>
      <c r="E66" s="39">
        <v>9.231916031679791</v>
      </c>
      <c r="F66" s="39">
        <v>20.863605258445514</v>
      </c>
      <c r="G66" s="39">
        <v>24.560880471483003</v>
      </c>
      <c r="H66" s="39">
        <v>6.837690574649768</v>
      </c>
      <c r="I66" s="39">
        <v>30.168046537321736</v>
      </c>
      <c r="J66" s="39">
        <v>93.15129651382308</v>
      </c>
      <c r="K66" s="40">
        <v>1.3153196273313306</v>
      </c>
      <c r="L66" s="39">
        <v>5.533383858845591</v>
      </c>
      <c r="M66" s="39">
        <v>100.00000000000001</v>
      </c>
    </row>
    <row r="67" spans="1:13" ht="12.75">
      <c r="A67" s="93" t="s">
        <v>21</v>
      </c>
      <c r="B67" s="14" t="s">
        <v>46</v>
      </c>
      <c r="C67" s="39">
        <v>18392.44</v>
      </c>
      <c r="D67" s="39">
        <v>9896.58</v>
      </c>
      <c r="E67" s="39">
        <v>22189.85</v>
      </c>
      <c r="F67" s="39">
        <v>85265.03</v>
      </c>
      <c r="G67" s="39">
        <v>130473.02</v>
      </c>
      <c r="H67" s="39">
        <v>121649.93</v>
      </c>
      <c r="I67" s="39">
        <v>85774.21</v>
      </c>
      <c r="J67" s="39">
        <v>473641.06</v>
      </c>
      <c r="K67" s="40">
        <v>3996.43</v>
      </c>
      <c r="L67" s="39">
        <v>21528.62</v>
      </c>
      <c r="M67" s="39">
        <v>499166.11</v>
      </c>
    </row>
    <row r="68" spans="1:13" ht="12.75">
      <c r="A68" s="93"/>
      <c r="B68" s="15" t="s">
        <v>47</v>
      </c>
      <c r="C68" s="39">
        <v>4.25</v>
      </c>
      <c r="D68" s="39">
        <v>6.76</v>
      </c>
      <c r="E68" s="39">
        <v>23.89</v>
      </c>
      <c r="F68" s="39">
        <v>2.23</v>
      </c>
      <c r="G68" s="39">
        <v>26.7</v>
      </c>
      <c r="H68" s="39">
        <v>12.97</v>
      </c>
      <c r="I68" s="39">
        <v>19.36</v>
      </c>
      <c r="J68" s="39">
        <v>96.16</v>
      </c>
      <c r="K68" s="40">
        <v>1.42</v>
      </c>
      <c r="L68" s="39">
        <v>2.42</v>
      </c>
      <c r="M68" s="39">
        <v>100</v>
      </c>
    </row>
    <row r="69" spans="1:13" ht="12.75">
      <c r="A69" s="94" t="s">
        <v>16</v>
      </c>
      <c r="B69" s="14" t="s">
        <v>46</v>
      </c>
      <c r="C69" s="39">
        <v>68445.61</v>
      </c>
      <c r="D69" s="39">
        <v>693674.1599999999</v>
      </c>
      <c r="E69" s="39">
        <v>425770.57</v>
      </c>
      <c r="F69" s="39">
        <v>1503130.41</v>
      </c>
      <c r="G69" s="39">
        <v>1138751.58</v>
      </c>
      <c r="H69" s="39">
        <v>1080359.58</v>
      </c>
      <c r="I69" s="39">
        <v>3447719.3699999996</v>
      </c>
      <c r="J69" s="39">
        <v>8357851.280000001</v>
      </c>
      <c r="K69" s="40">
        <v>159832.08000000002</v>
      </c>
      <c r="L69" s="39">
        <v>241906.05000000002</v>
      </c>
      <c r="M69" s="39">
        <v>8759589.41</v>
      </c>
    </row>
    <row r="70" spans="1:13" ht="12.75">
      <c r="A70" s="94"/>
      <c r="B70" s="15" t="s">
        <v>47</v>
      </c>
      <c r="C70" s="39">
        <v>0.7813792039369114</v>
      </c>
      <c r="D70" s="39">
        <v>7.919025967222816</v>
      </c>
      <c r="E70" s="39">
        <v>4.860622456960571</v>
      </c>
      <c r="F70" s="39">
        <v>17.159827243546566</v>
      </c>
      <c r="G70" s="39">
        <v>13.000056585985575</v>
      </c>
      <c r="H70" s="39">
        <v>12.333449998999441</v>
      </c>
      <c r="I70" s="39">
        <v>39.35937186809307</v>
      </c>
      <c r="J70" s="39">
        <v>95.41373332474497</v>
      </c>
      <c r="K70" s="40">
        <v>1.8246526465902013</v>
      </c>
      <c r="L70" s="39">
        <v>2.7616140286648436</v>
      </c>
      <c r="M70" s="39">
        <v>100</v>
      </c>
    </row>
    <row r="71" spans="1:13" ht="12.75">
      <c r="A71" s="93" t="s">
        <v>20</v>
      </c>
      <c r="B71" s="14" t="s">
        <v>46</v>
      </c>
      <c r="C71" s="39">
        <v>0</v>
      </c>
      <c r="D71" s="39">
        <v>6164.45</v>
      </c>
      <c r="E71" s="39">
        <v>188856.66</v>
      </c>
      <c r="F71" s="39">
        <v>224768.49</v>
      </c>
      <c r="G71" s="39">
        <v>157513.3</v>
      </c>
      <c r="H71" s="39">
        <v>184829.07</v>
      </c>
      <c r="I71" s="39">
        <v>338705.06</v>
      </c>
      <c r="J71" s="39">
        <v>1100837.03</v>
      </c>
      <c r="K71" s="40">
        <v>5799.53</v>
      </c>
      <c r="L71" s="39">
        <v>24623.73</v>
      </c>
      <c r="M71" s="39">
        <v>1131260.29</v>
      </c>
    </row>
    <row r="72" spans="1:13" ht="12.75">
      <c r="A72" s="93"/>
      <c r="B72" s="15" t="s">
        <v>47</v>
      </c>
      <c r="C72" s="39">
        <v>0</v>
      </c>
      <c r="D72" s="39">
        <v>0.54</v>
      </c>
      <c r="E72" s="39">
        <v>16.69</v>
      </c>
      <c r="F72" s="39">
        <v>19.87</v>
      </c>
      <c r="G72" s="39">
        <v>13.92</v>
      </c>
      <c r="H72" s="39">
        <v>16.34</v>
      </c>
      <c r="I72" s="39">
        <v>29.95</v>
      </c>
      <c r="J72" s="39">
        <v>97.31</v>
      </c>
      <c r="K72" s="40">
        <v>0.51</v>
      </c>
      <c r="L72" s="39">
        <v>2.18</v>
      </c>
      <c r="M72" s="39">
        <v>100</v>
      </c>
    </row>
    <row r="73" spans="1:13" ht="12.75">
      <c r="A73" s="94" t="s">
        <v>17</v>
      </c>
      <c r="B73" s="14" t="s">
        <v>46</v>
      </c>
      <c r="C73" s="39">
        <v>59366.65</v>
      </c>
      <c r="D73" s="39">
        <v>54193.39</v>
      </c>
      <c r="E73" s="39">
        <v>191084.40000000002</v>
      </c>
      <c r="F73" s="39">
        <v>92341.08</v>
      </c>
      <c r="G73" s="39">
        <v>105839.82999999999</v>
      </c>
      <c r="H73" s="39">
        <v>58604.61</v>
      </c>
      <c r="I73" s="39">
        <v>142682.88</v>
      </c>
      <c r="J73" s="39">
        <v>704112.8400000001</v>
      </c>
      <c r="K73" s="40">
        <v>1558.8600000000001</v>
      </c>
      <c r="L73" s="39">
        <v>39023.340000000004</v>
      </c>
      <c r="M73" s="39">
        <v>744695.04</v>
      </c>
    </row>
    <row r="74" spans="1:13" ht="13.5" thickBot="1">
      <c r="A74" s="95"/>
      <c r="B74" s="19" t="s">
        <v>47</v>
      </c>
      <c r="C74" s="41">
        <v>7.971941104911884</v>
      </c>
      <c r="D74" s="41">
        <v>7.277259426892383</v>
      </c>
      <c r="E74" s="41">
        <v>25.65941623567145</v>
      </c>
      <c r="F74" s="41">
        <v>12.399851622484286</v>
      </c>
      <c r="G74" s="41">
        <v>14.212506370392905</v>
      </c>
      <c r="H74" s="41">
        <v>7.8696119689477175</v>
      </c>
      <c r="I74" s="41">
        <v>19.15990738974171</v>
      </c>
      <c r="J74" s="41">
        <v>94.55049411904236</v>
      </c>
      <c r="K74" s="42">
        <v>0.2093286400833286</v>
      </c>
      <c r="L74" s="41">
        <v>5.240177240874331</v>
      </c>
      <c r="M74" s="41">
        <v>100.00000000000001</v>
      </c>
    </row>
    <row r="75" spans="2:13" ht="12.75">
      <c r="B75" s="21" t="s">
        <v>69</v>
      </c>
      <c r="C75" s="53">
        <f aca="true" t="shared" si="1" ref="C75:M75">SUM(C45,C47,C49,C51,C57,C59,C61,C63,C65,C67,C69,C71,C73,C53,C55)</f>
        <v>535052.76</v>
      </c>
      <c r="D75" s="53">
        <f t="shared" si="1"/>
        <v>9072430.81</v>
      </c>
      <c r="E75" s="53">
        <f t="shared" si="1"/>
        <v>5890671.82</v>
      </c>
      <c r="F75" s="53">
        <f t="shared" si="1"/>
        <v>6615720.7700000005</v>
      </c>
      <c r="G75" s="53">
        <f t="shared" si="1"/>
        <v>5594507.580000001</v>
      </c>
      <c r="H75" s="53">
        <f t="shared" si="1"/>
        <v>4041155.3500000006</v>
      </c>
      <c r="I75" s="53">
        <f t="shared" si="1"/>
        <v>8700649.419999998</v>
      </c>
      <c r="J75" s="53">
        <f t="shared" si="1"/>
        <v>40450188.510000005</v>
      </c>
      <c r="K75" s="53">
        <f t="shared" si="1"/>
        <v>444227.82000000007</v>
      </c>
      <c r="L75" s="53">
        <f t="shared" si="1"/>
        <v>1031415.58</v>
      </c>
      <c r="M75" s="53">
        <f t="shared" si="1"/>
        <v>41925831.91</v>
      </c>
    </row>
    <row r="76" spans="2:13" ht="12.75">
      <c r="B76" s="21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ht="13.5" thickBot="1">
      <c r="B77" s="2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ht="12.75">
      <c r="A78" s="22">
        <v>2016</v>
      </c>
      <c r="B78" s="10"/>
      <c r="C78" s="97" t="s">
        <v>54</v>
      </c>
      <c r="D78" s="97"/>
      <c r="E78" s="97"/>
      <c r="F78" s="97"/>
      <c r="G78" s="97"/>
      <c r="H78" s="97"/>
      <c r="I78" s="97"/>
      <c r="J78" s="10"/>
      <c r="K78" s="10"/>
      <c r="L78" s="10"/>
      <c r="M78" s="10"/>
    </row>
    <row r="79" spans="1:13" ht="51">
      <c r="A79" s="11"/>
      <c r="B79" s="12" t="s">
        <v>45</v>
      </c>
      <c r="C79" s="12" t="s">
        <v>44</v>
      </c>
      <c r="D79" s="13" t="s">
        <v>48</v>
      </c>
      <c r="E79" s="13" t="s">
        <v>49</v>
      </c>
      <c r="F79" s="12" t="s">
        <v>50</v>
      </c>
      <c r="G79" s="12" t="s">
        <v>51</v>
      </c>
      <c r="H79" s="12" t="s">
        <v>52</v>
      </c>
      <c r="I79" s="12" t="s">
        <v>53</v>
      </c>
      <c r="J79" s="12" t="s">
        <v>0</v>
      </c>
      <c r="K79" s="12" t="s">
        <v>9</v>
      </c>
      <c r="L79" s="12" t="s">
        <v>10</v>
      </c>
      <c r="M79" s="12" t="s">
        <v>1</v>
      </c>
    </row>
    <row r="80" spans="1:13" ht="12.75">
      <c r="A80" s="94" t="s">
        <v>13</v>
      </c>
      <c r="B80" s="14" t="s">
        <v>46</v>
      </c>
      <c r="C80" s="39">
        <v>38745.56</v>
      </c>
      <c r="D80" s="39">
        <v>1719990.9100000001</v>
      </c>
      <c r="E80" s="39">
        <v>273613.70999999996</v>
      </c>
      <c r="F80" s="39">
        <v>42548.770000000004</v>
      </c>
      <c r="G80" s="39">
        <v>183669.32</v>
      </c>
      <c r="H80" s="39">
        <v>276806.48</v>
      </c>
      <c r="I80" s="39">
        <v>345441.98000000004</v>
      </c>
      <c r="J80" s="39">
        <v>2880816.73</v>
      </c>
      <c r="K80" s="40">
        <v>21332.98</v>
      </c>
      <c r="L80" s="39">
        <v>55297.76000000001</v>
      </c>
      <c r="M80" s="39">
        <v>2957447.4699999997</v>
      </c>
    </row>
    <row r="81" spans="1:21" ht="12.75">
      <c r="A81" s="94"/>
      <c r="B81" s="15" t="s">
        <v>47</v>
      </c>
      <c r="C81" s="39">
        <v>1.3101013760355988</v>
      </c>
      <c r="D81" s="39">
        <v>58.15795301344778</v>
      </c>
      <c r="E81" s="39">
        <v>9.251684527806676</v>
      </c>
      <c r="F81" s="39">
        <v>1.4386990954737062</v>
      </c>
      <c r="G81" s="39">
        <v>6.2104000785515225</v>
      </c>
      <c r="H81" s="39">
        <v>9.35964147488307</v>
      </c>
      <c r="I81" s="39">
        <v>11.680409660834993</v>
      </c>
      <c r="J81" s="39">
        <v>97.40888922703334</v>
      </c>
      <c r="K81" s="40">
        <v>0.721330817077877</v>
      </c>
      <c r="L81" s="39">
        <v>1.8697799558887858</v>
      </c>
      <c r="M81" s="39">
        <v>100</v>
      </c>
      <c r="U81" s="16"/>
    </row>
    <row r="82" spans="1:21" ht="12.75">
      <c r="A82" s="94" t="s">
        <v>23</v>
      </c>
      <c r="B82" s="14" t="s">
        <v>46</v>
      </c>
      <c r="C82" s="39">
        <v>20801.8</v>
      </c>
      <c r="D82" s="39">
        <v>387210.31</v>
      </c>
      <c r="E82" s="39">
        <v>128372.12</v>
      </c>
      <c r="F82" s="39">
        <v>68965.79</v>
      </c>
      <c r="G82" s="39">
        <v>133825.81</v>
      </c>
      <c r="H82" s="39">
        <v>112048.73</v>
      </c>
      <c r="I82" s="39">
        <v>185569.8</v>
      </c>
      <c r="J82" s="39">
        <v>1036794.36</v>
      </c>
      <c r="K82" s="40">
        <v>4367.65</v>
      </c>
      <c r="L82" s="39">
        <v>19195.11</v>
      </c>
      <c r="M82" s="39">
        <v>1060357.12</v>
      </c>
      <c r="U82" s="16"/>
    </row>
    <row r="83" spans="1:21" ht="12.75">
      <c r="A83" s="94"/>
      <c r="B83" s="15" t="s">
        <v>47</v>
      </c>
      <c r="C83" s="39">
        <v>1.96</v>
      </c>
      <c r="D83" s="39">
        <v>36.52</v>
      </c>
      <c r="E83" s="39">
        <v>12.11</v>
      </c>
      <c r="F83" s="39">
        <v>6.5</v>
      </c>
      <c r="G83" s="39">
        <v>12.62</v>
      </c>
      <c r="H83" s="39">
        <v>10.57</v>
      </c>
      <c r="I83" s="39">
        <v>17.5</v>
      </c>
      <c r="J83" s="39">
        <v>97.78</v>
      </c>
      <c r="K83" s="40">
        <v>0.41</v>
      </c>
      <c r="L83" s="39">
        <v>1.81</v>
      </c>
      <c r="M83" s="39">
        <v>100</v>
      </c>
      <c r="U83" s="16"/>
    </row>
    <row r="84" spans="1:21" ht="12.75">
      <c r="A84" s="94" t="s">
        <v>11</v>
      </c>
      <c r="B84" s="14" t="s">
        <v>46</v>
      </c>
      <c r="C84" s="39">
        <v>22620.39</v>
      </c>
      <c r="D84" s="39">
        <v>35961.88</v>
      </c>
      <c r="E84" s="39">
        <v>127124.3</v>
      </c>
      <c r="F84" s="39">
        <v>11849.46</v>
      </c>
      <c r="G84" s="39">
        <v>142104.09</v>
      </c>
      <c r="H84" s="39">
        <v>68995.12</v>
      </c>
      <c r="I84" s="39">
        <v>103038.28</v>
      </c>
      <c r="J84" s="39">
        <v>511693.52</v>
      </c>
      <c r="K84" s="40">
        <v>7542.92</v>
      </c>
      <c r="L84" s="39">
        <v>12902.91</v>
      </c>
      <c r="M84" s="39">
        <v>532139.35</v>
      </c>
      <c r="U84" s="16"/>
    </row>
    <row r="85" spans="1:21" ht="12.75">
      <c r="A85" s="94"/>
      <c r="B85" s="15" t="s">
        <v>47</v>
      </c>
      <c r="C85" s="39">
        <v>4.25</v>
      </c>
      <c r="D85" s="39">
        <v>6.76</v>
      </c>
      <c r="E85" s="39">
        <v>23.89</v>
      </c>
      <c r="F85" s="39">
        <v>2.23</v>
      </c>
      <c r="G85" s="39">
        <v>26.7</v>
      </c>
      <c r="H85" s="39">
        <v>12.97</v>
      </c>
      <c r="I85" s="39">
        <v>19.36</v>
      </c>
      <c r="J85" s="39">
        <v>96.16</v>
      </c>
      <c r="K85" s="40">
        <v>1.42</v>
      </c>
      <c r="L85" s="39">
        <v>2.42</v>
      </c>
      <c r="M85" s="39">
        <v>100</v>
      </c>
      <c r="U85" s="16"/>
    </row>
    <row r="86" spans="1:21" ht="12.75">
      <c r="A86" s="94" t="s">
        <v>22</v>
      </c>
      <c r="B86" s="14" t="s">
        <v>46</v>
      </c>
      <c r="C86" s="39">
        <v>0</v>
      </c>
      <c r="D86" s="39">
        <v>93338.23</v>
      </c>
      <c r="E86" s="39">
        <v>231677.25</v>
      </c>
      <c r="F86" s="39">
        <v>71216.96</v>
      </c>
      <c r="G86" s="39">
        <v>165209.55</v>
      </c>
      <c r="H86" s="39">
        <v>121666.49</v>
      </c>
      <c r="I86" s="39">
        <v>336834.11</v>
      </c>
      <c r="J86" s="39">
        <v>1019942.59</v>
      </c>
      <c r="K86" s="40">
        <v>3846.14</v>
      </c>
      <c r="L86" s="39">
        <v>15280.38</v>
      </c>
      <c r="M86" s="39">
        <v>1039069.11</v>
      </c>
      <c r="U86" s="16"/>
    </row>
    <row r="87" spans="1:21" ht="12.75">
      <c r="A87" s="94"/>
      <c r="B87" s="15" t="s">
        <v>47</v>
      </c>
      <c r="C87" s="39">
        <v>0</v>
      </c>
      <c r="D87" s="39">
        <v>8.98</v>
      </c>
      <c r="E87" s="39">
        <v>22.3</v>
      </c>
      <c r="F87" s="39">
        <v>6.85</v>
      </c>
      <c r="G87" s="39">
        <v>15.9</v>
      </c>
      <c r="H87" s="39">
        <v>11.71</v>
      </c>
      <c r="I87" s="39">
        <v>32.42</v>
      </c>
      <c r="J87" s="39">
        <v>98.16</v>
      </c>
      <c r="K87" s="40">
        <v>0.37</v>
      </c>
      <c r="L87" s="39">
        <v>1.47</v>
      </c>
      <c r="M87" s="39">
        <v>100</v>
      </c>
      <c r="U87" s="16"/>
    </row>
    <row r="88" spans="1:21" ht="12.75">
      <c r="A88" s="94" t="s">
        <v>12</v>
      </c>
      <c r="B88" s="14" t="s">
        <v>46</v>
      </c>
      <c r="C88" s="39">
        <v>0</v>
      </c>
      <c r="D88" s="39">
        <v>29232.17</v>
      </c>
      <c r="E88" s="39">
        <v>57500.13</v>
      </c>
      <c r="F88" s="39">
        <v>31602.56</v>
      </c>
      <c r="G88" s="39">
        <v>88386.28</v>
      </c>
      <c r="H88" s="39">
        <v>107509.74</v>
      </c>
      <c r="I88" s="39">
        <v>178223.68</v>
      </c>
      <c r="J88" s="39">
        <v>492454.56</v>
      </c>
      <c r="K88" s="40">
        <v>2404.59</v>
      </c>
      <c r="L88" s="39">
        <v>9667.76</v>
      </c>
      <c r="M88" s="39">
        <v>504526.91</v>
      </c>
      <c r="U88" s="16"/>
    </row>
    <row r="89" spans="1:21" ht="12.75">
      <c r="A89" s="94"/>
      <c r="B89" s="15" t="s">
        <v>47</v>
      </c>
      <c r="C89" s="39">
        <v>0</v>
      </c>
      <c r="D89" s="39">
        <v>5.79</v>
      </c>
      <c r="E89" s="39">
        <v>11.4</v>
      </c>
      <c r="F89" s="39">
        <v>6.26</v>
      </c>
      <c r="G89" s="39">
        <v>17.52</v>
      </c>
      <c r="H89" s="39">
        <v>21.31</v>
      </c>
      <c r="I89" s="39">
        <v>35.32</v>
      </c>
      <c r="J89" s="39">
        <v>97.6</v>
      </c>
      <c r="K89" s="40">
        <v>0.48</v>
      </c>
      <c r="L89" s="39">
        <v>1.92</v>
      </c>
      <c r="M89" s="39">
        <v>100</v>
      </c>
      <c r="U89" s="16"/>
    </row>
    <row r="90" spans="1:21" ht="12.75">
      <c r="A90" s="94" t="s">
        <v>19</v>
      </c>
      <c r="B90" s="14" t="s">
        <v>46</v>
      </c>
      <c r="C90" s="39">
        <v>7579.95</v>
      </c>
      <c r="D90" s="39">
        <v>360785.39</v>
      </c>
      <c r="E90" s="39">
        <v>54803.5</v>
      </c>
      <c r="F90" s="39">
        <v>43059.75</v>
      </c>
      <c r="G90" s="39">
        <v>29360.22</v>
      </c>
      <c r="H90" s="39">
        <v>94039.56</v>
      </c>
      <c r="I90" s="39">
        <v>113864.86</v>
      </c>
      <c r="J90" s="39">
        <v>703493.23</v>
      </c>
      <c r="K90" s="40">
        <v>7024.33</v>
      </c>
      <c r="L90" s="39">
        <v>92251.81</v>
      </c>
      <c r="M90" s="39">
        <v>802769.37</v>
      </c>
      <c r="U90" s="16"/>
    </row>
    <row r="91" spans="1:21" ht="12.75">
      <c r="A91" s="94"/>
      <c r="B91" s="15" t="s">
        <v>47</v>
      </c>
      <c r="C91" s="39">
        <v>0.94</v>
      </c>
      <c r="D91" s="39">
        <v>44.95</v>
      </c>
      <c r="E91" s="39">
        <v>6.83</v>
      </c>
      <c r="F91" s="39">
        <v>5.36</v>
      </c>
      <c r="G91" s="39">
        <v>3.66</v>
      </c>
      <c r="H91" s="39">
        <v>11.71</v>
      </c>
      <c r="I91" s="39">
        <v>14.18</v>
      </c>
      <c r="J91" s="39">
        <v>87.63</v>
      </c>
      <c r="K91" s="40">
        <v>0.88</v>
      </c>
      <c r="L91" s="39">
        <v>11.49</v>
      </c>
      <c r="M91" s="39">
        <v>100</v>
      </c>
      <c r="U91" s="16"/>
    </row>
    <row r="92" spans="1:21" ht="12.75">
      <c r="A92" s="96" t="s">
        <v>41</v>
      </c>
      <c r="B92" s="17" t="s">
        <v>46</v>
      </c>
      <c r="C92" s="39">
        <v>126871.13</v>
      </c>
      <c r="D92" s="39">
        <v>3358657.91</v>
      </c>
      <c r="E92" s="39">
        <v>1890594.88</v>
      </c>
      <c r="F92" s="39">
        <v>1923648.51</v>
      </c>
      <c r="G92" s="39">
        <v>883773.6699999999</v>
      </c>
      <c r="H92" s="39">
        <v>377000.25</v>
      </c>
      <c r="I92" s="39">
        <v>677280.31</v>
      </c>
      <c r="J92" s="39">
        <v>9237826.66</v>
      </c>
      <c r="K92" s="40">
        <v>50378.84</v>
      </c>
      <c r="L92" s="39">
        <v>134336.92</v>
      </c>
      <c r="M92" s="39">
        <v>9422542.42</v>
      </c>
      <c r="U92" s="16"/>
    </row>
    <row r="93" spans="1:21" ht="12.75">
      <c r="A93" s="96"/>
      <c r="B93" s="18" t="s">
        <v>47</v>
      </c>
      <c r="C93" s="39">
        <v>1.346463877209056</v>
      </c>
      <c r="D93" s="39">
        <v>35.64492214830485</v>
      </c>
      <c r="E93" s="39">
        <v>20.064593988848287</v>
      </c>
      <c r="F93" s="39">
        <v>20.41538710313389</v>
      </c>
      <c r="G93" s="39">
        <v>9.379354643436033</v>
      </c>
      <c r="H93" s="39">
        <v>4.001045930021931</v>
      </c>
      <c r="I93" s="39">
        <v>7.187872230348632</v>
      </c>
      <c r="J93" s="39">
        <v>98.0396399213027</v>
      </c>
      <c r="K93" s="40">
        <v>0.5346629153196213</v>
      </c>
      <c r="L93" s="39">
        <v>1.425697163377695</v>
      </c>
      <c r="M93" s="39">
        <v>100</v>
      </c>
      <c r="U93" s="16"/>
    </row>
    <row r="94" spans="1:21" ht="12.75">
      <c r="A94" s="93" t="s">
        <v>15</v>
      </c>
      <c r="B94" s="14" t="s">
        <v>46</v>
      </c>
      <c r="C94" s="39">
        <v>28389.920000000002</v>
      </c>
      <c r="D94" s="39">
        <v>1222627.79</v>
      </c>
      <c r="E94" s="39">
        <v>602025.81</v>
      </c>
      <c r="F94" s="39">
        <v>786125.96</v>
      </c>
      <c r="G94" s="39">
        <v>657689.49</v>
      </c>
      <c r="H94" s="39">
        <v>368797.86</v>
      </c>
      <c r="I94" s="39">
        <v>377912.37</v>
      </c>
      <c r="J94" s="39">
        <v>4043569.1999999997</v>
      </c>
      <c r="K94" s="40">
        <v>82725.04000000001</v>
      </c>
      <c r="L94" s="39">
        <v>37158.96</v>
      </c>
      <c r="M94" s="39">
        <v>4163453.1999999997</v>
      </c>
      <c r="U94" s="16"/>
    </row>
    <row r="95" spans="1:13" ht="12.75">
      <c r="A95" s="93"/>
      <c r="B95" s="15" t="s">
        <v>47</v>
      </c>
      <c r="C95" s="39">
        <v>0.6818839707385207</v>
      </c>
      <c r="D95" s="39">
        <v>29.36571473890952</v>
      </c>
      <c r="E95" s="39">
        <v>14.459771278322526</v>
      </c>
      <c r="F95" s="39">
        <v>18.88158512265732</v>
      </c>
      <c r="G95" s="39">
        <v>15.796730704214474</v>
      </c>
      <c r="H95" s="39">
        <v>8.857980197783897</v>
      </c>
      <c r="I95" s="39">
        <v>9.076897273638144</v>
      </c>
      <c r="J95" s="39">
        <v>97.1205632862644</v>
      </c>
      <c r="K95" s="40">
        <v>1.9869333465787489</v>
      </c>
      <c r="L95" s="39">
        <v>0.8925033671568592</v>
      </c>
      <c r="M95" s="39">
        <v>100.00000000000001</v>
      </c>
    </row>
    <row r="96" spans="1:13" ht="12.75">
      <c r="A96" s="93" t="s">
        <v>14</v>
      </c>
      <c r="B96" s="14" t="s">
        <v>46</v>
      </c>
      <c r="C96" s="39">
        <v>55010.840000000004</v>
      </c>
      <c r="D96" s="39">
        <v>330084.86</v>
      </c>
      <c r="E96" s="39">
        <v>580770.65</v>
      </c>
      <c r="F96" s="39">
        <v>137979.22</v>
      </c>
      <c r="G96" s="39">
        <v>510624.77</v>
      </c>
      <c r="H96" s="39">
        <v>471813.01</v>
      </c>
      <c r="I96" s="39">
        <v>954290.92</v>
      </c>
      <c r="J96" s="39">
        <v>3040574.27</v>
      </c>
      <c r="K96" s="40">
        <v>24518.89</v>
      </c>
      <c r="L96" s="39">
        <v>146274.96000000002</v>
      </c>
      <c r="M96" s="39">
        <v>3211368.12</v>
      </c>
    </row>
    <row r="97" spans="1:13" ht="12.75">
      <c r="A97" s="93"/>
      <c r="B97" s="15" t="s">
        <v>47</v>
      </c>
      <c r="C97" s="39">
        <v>1.7130032417460757</v>
      </c>
      <c r="D97" s="39">
        <v>10.278636632912704</v>
      </c>
      <c r="E97" s="39">
        <v>18.084835755297963</v>
      </c>
      <c r="F97" s="39">
        <v>4.296586839131978</v>
      </c>
      <c r="G97" s="39">
        <v>15.900536809215133</v>
      </c>
      <c r="H97" s="39">
        <v>14.691962813655882</v>
      </c>
      <c r="I97" s="39">
        <v>29.71602396052932</v>
      </c>
      <c r="J97" s="39">
        <v>94.68158605248905</v>
      </c>
      <c r="K97" s="40">
        <v>0.7635029396754427</v>
      </c>
      <c r="L97" s="39">
        <v>4.554911007835502</v>
      </c>
      <c r="M97" s="39">
        <v>100</v>
      </c>
    </row>
    <row r="98" spans="1:13" ht="12.75">
      <c r="A98" s="93" t="s">
        <v>18</v>
      </c>
      <c r="B98" s="14" t="s">
        <v>46</v>
      </c>
      <c r="C98" s="39">
        <v>11286.49</v>
      </c>
      <c r="D98" s="39">
        <v>23343.16</v>
      </c>
      <c r="E98" s="39">
        <v>214683.8</v>
      </c>
      <c r="F98" s="39">
        <v>485173.18</v>
      </c>
      <c r="G98" s="39">
        <v>571151.55</v>
      </c>
      <c r="H98" s="39">
        <v>159007.23</v>
      </c>
      <c r="I98" s="39">
        <v>701543.52</v>
      </c>
      <c r="J98" s="39">
        <v>2166188.93</v>
      </c>
      <c r="K98" s="40">
        <v>30587.13</v>
      </c>
      <c r="L98" s="39">
        <v>128676.2</v>
      </c>
      <c r="M98" s="39">
        <v>2325452.26</v>
      </c>
    </row>
    <row r="99" spans="1:13" ht="12.75">
      <c r="A99" s="93"/>
      <c r="B99" s="15" t="s">
        <v>47</v>
      </c>
      <c r="C99" s="39">
        <v>0.48534602039088953</v>
      </c>
      <c r="D99" s="39">
        <v>1.0038116198523894</v>
      </c>
      <c r="E99" s="39">
        <v>9.231916031679791</v>
      </c>
      <c r="F99" s="39">
        <v>20.863605258445514</v>
      </c>
      <c r="G99" s="39">
        <v>24.560880471483003</v>
      </c>
      <c r="H99" s="39">
        <v>6.837690574649768</v>
      </c>
      <c r="I99" s="39">
        <v>30.168046537321736</v>
      </c>
      <c r="J99" s="39">
        <v>93.15129651382308</v>
      </c>
      <c r="K99" s="40">
        <v>1.3153196273313306</v>
      </c>
      <c r="L99" s="39">
        <v>5.533383858845591</v>
      </c>
      <c r="M99" s="39">
        <v>100.00000000000001</v>
      </c>
    </row>
    <row r="100" spans="1:13" ht="12.75">
      <c r="A100" s="93" t="s">
        <v>21</v>
      </c>
      <c r="B100" s="14" t="s">
        <v>46</v>
      </c>
      <c r="C100" s="39">
        <v>18392.44</v>
      </c>
      <c r="D100" s="39">
        <v>9896.58</v>
      </c>
      <c r="E100" s="39">
        <v>22189.85</v>
      </c>
      <c r="F100" s="39">
        <v>85265.03</v>
      </c>
      <c r="G100" s="39">
        <v>130473.02</v>
      </c>
      <c r="H100" s="39">
        <v>121649.93</v>
      </c>
      <c r="I100" s="39">
        <v>85774.21</v>
      </c>
      <c r="J100" s="39">
        <v>473641.06</v>
      </c>
      <c r="K100" s="40">
        <v>3996.43</v>
      </c>
      <c r="L100" s="39">
        <v>21528.62</v>
      </c>
      <c r="M100" s="39">
        <v>499166.11</v>
      </c>
    </row>
    <row r="101" spans="1:13" ht="12.75">
      <c r="A101" s="93"/>
      <c r="B101" s="15" t="s">
        <v>47</v>
      </c>
      <c r="C101" s="39">
        <v>4.25</v>
      </c>
      <c r="D101" s="39">
        <v>6.76</v>
      </c>
      <c r="E101" s="39">
        <v>23.89</v>
      </c>
      <c r="F101" s="39">
        <v>2.23</v>
      </c>
      <c r="G101" s="39">
        <v>26.7</v>
      </c>
      <c r="H101" s="39">
        <v>12.97</v>
      </c>
      <c r="I101" s="39">
        <v>19.36</v>
      </c>
      <c r="J101" s="39">
        <v>96.16</v>
      </c>
      <c r="K101" s="40">
        <v>1.42</v>
      </c>
      <c r="L101" s="39">
        <v>2.42</v>
      </c>
      <c r="M101" s="39">
        <v>100</v>
      </c>
    </row>
    <row r="102" spans="1:13" ht="12.75">
      <c r="A102" s="94" t="s">
        <v>16</v>
      </c>
      <c r="B102" s="14" t="s">
        <v>46</v>
      </c>
      <c r="C102" s="39">
        <v>68445.61</v>
      </c>
      <c r="D102" s="39">
        <v>693674.1599999999</v>
      </c>
      <c r="E102" s="39">
        <v>425770.57</v>
      </c>
      <c r="F102" s="39">
        <v>1503130.41</v>
      </c>
      <c r="G102" s="39">
        <v>1138751.58</v>
      </c>
      <c r="H102" s="39">
        <v>1080359.58</v>
      </c>
      <c r="I102" s="39">
        <v>3447719.3699999996</v>
      </c>
      <c r="J102" s="39">
        <v>8357851.280000001</v>
      </c>
      <c r="K102" s="40">
        <v>159832.08000000002</v>
      </c>
      <c r="L102" s="39">
        <v>241906.05000000002</v>
      </c>
      <c r="M102" s="39">
        <v>8759589.41</v>
      </c>
    </row>
    <row r="103" spans="1:13" ht="12.75">
      <c r="A103" s="94"/>
      <c r="B103" s="15" t="s">
        <v>47</v>
      </c>
      <c r="C103" s="39">
        <v>0.7813792039369114</v>
      </c>
      <c r="D103" s="39">
        <v>7.919025967222816</v>
      </c>
      <c r="E103" s="39">
        <v>4.860622456960571</v>
      </c>
      <c r="F103" s="39">
        <v>17.159827243546566</v>
      </c>
      <c r="G103" s="39">
        <v>13.000056585985575</v>
      </c>
      <c r="H103" s="39">
        <v>12.333449998999441</v>
      </c>
      <c r="I103" s="39">
        <v>39.35937186809307</v>
      </c>
      <c r="J103" s="39">
        <v>95.41373332474497</v>
      </c>
      <c r="K103" s="40">
        <v>1.8246526465902013</v>
      </c>
      <c r="L103" s="39">
        <v>2.7616140286648436</v>
      </c>
      <c r="M103" s="39">
        <v>100</v>
      </c>
    </row>
    <row r="104" spans="1:13" ht="12.75">
      <c r="A104" s="93" t="s">
        <v>20</v>
      </c>
      <c r="B104" s="14" t="s">
        <v>46</v>
      </c>
      <c r="C104" s="39">
        <v>0</v>
      </c>
      <c r="D104" s="39">
        <v>6164.45</v>
      </c>
      <c r="E104" s="39">
        <v>188856.66</v>
      </c>
      <c r="F104" s="39">
        <v>224768.49</v>
      </c>
      <c r="G104" s="39">
        <v>157513.3</v>
      </c>
      <c r="H104" s="39">
        <v>184829.07</v>
      </c>
      <c r="I104" s="39">
        <v>338705.06</v>
      </c>
      <c r="J104" s="39">
        <v>1100837.03</v>
      </c>
      <c r="K104" s="40">
        <v>5799.53</v>
      </c>
      <c r="L104" s="39">
        <v>24623.73</v>
      </c>
      <c r="M104" s="39">
        <v>1131260.29</v>
      </c>
    </row>
    <row r="105" spans="1:13" ht="12.75">
      <c r="A105" s="93"/>
      <c r="B105" s="15" t="s">
        <v>47</v>
      </c>
      <c r="C105" s="39">
        <v>0</v>
      </c>
      <c r="D105" s="39">
        <v>0.54</v>
      </c>
      <c r="E105" s="39">
        <v>16.69</v>
      </c>
      <c r="F105" s="39">
        <v>19.87</v>
      </c>
      <c r="G105" s="39">
        <v>13.92</v>
      </c>
      <c r="H105" s="39">
        <v>16.34</v>
      </c>
      <c r="I105" s="39">
        <v>29.95</v>
      </c>
      <c r="J105" s="39">
        <v>97.31</v>
      </c>
      <c r="K105" s="40">
        <v>0.51</v>
      </c>
      <c r="L105" s="39">
        <v>2.18</v>
      </c>
      <c r="M105" s="39">
        <v>100</v>
      </c>
    </row>
    <row r="106" spans="1:13" ht="12.75">
      <c r="A106" s="94" t="s">
        <v>17</v>
      </c>
      <c r="B106" s="14" t="s">
        <v>46</v>
      </c>
      <c r="C106" s="39">
        <v>59366.65</v>
      </c>
      <c r="D106" s="39">
        <v>54193.39</v>
      </c>
      <c r="E106" s="39">
        <v>191084.40000000002</v>
      </c>
      <c r="F106" s="39">
        <v>92341.08</v>
      </c>
      <c r="G106" s="39">
        <v>105839.82999999999</v>
      </c>
      <c r="H106" s="39">
        <v>58604.61</v>
      </c>
      <c r="I106" s="39">
        <v>142682.88</v>
      </c>
      <c r="J106" s="39">
        <v>704112.8400000001</v>
      </c>
      <c r="K106" s="40">
        <v>1558.8600000000001</v>
      </c>
      <c r="L106" s="39">
        <v>39023.340000000004</v>
      </c>
      <c r="M106" s="39">
        <v>744695.04</v>
      </c>
    </row>
    <row r="107" spans="1:13" ht="13.5" thickBot="1">
      <c r="A107" s="95"/>
      <c r="B107" s="19" t="s">
        <v>47</v>
      </c>
      <c r="C107" s="41">
        <v>7.971941104911884</v>
      </c>
      <c r="D107" s="41">
        <v>7.277259426892383</v>
      </c>
      <c r="E107" s="41">
        <v>25.65941623567145</v>
      </c>
      <c r="F107" s="41">
        <v>12.399851622484286</v>
      </c>
      <c r="G107" s="41">
        <v>14.212506370392905</v>
      </c>
      <c r="H107" s="41">
        <v>7.8696119689477175</v>
      </c>
      <c r="I107" s="41">
        <v>19.15990738974171</v>
      </c>
      <c r="J107" s="41">
        <v>94.55049411904236</v>
      </c>
      <c r="K107" s="42">
        <v>0.2093286400833286</v>
      </c>
      <c r="L107" s="41">
        <v>5.240177240874331</v>
      </c>
      <c r="M107" s="41">
        <v>100.00000000000001</v>
      </c>
    </row>
    <row r="108" spans="2:13" ht="12.75">
      <c r="B108" s="21" t="s">
        <v>69</v>
      </c>
      <c r="C108" s="53">
        <f>SUM(C80,C82,C84,C90,C92,C94,C96,C98,C100,C102,C104,C106,C86,C88)</f>
        <v>457510.78</v>
      </c>
      <c r="D108" s="53">
        <f aca="true" t="shared" si="2" ref="D108:M108">SUM(D80,D82,D84,D90,D92,D94,D96,D98,D100,D102,D104,D106,D86,D88)</f>
        <v>8325161.190000001</v>
      </c>
      <c r="E108" s="53">
        <f t="shared" si="2"/>
        <v>4989067.63</v>
      </c>
      <c r="F108" s="53">
        <f t="shared" si="2"/>
        <v>5507675.17</v>
      </c>
      <c r="G108" s="53">
        <f t="shared" si="2"/>
        <v>4898372.4799999995</v>
      </c>
      <c r="H108" s="53">
        <f t="shared" si="2"/>
        <v>3603127.66</v>
      </c>
      <c r="I108" s="53">
        <f t="shared" si="2"/>
        <v>7988881.349999999</v>
      </c>
      <c r="J108" s="53">
        <f t="shared" si="2"/>
        <v>35769796.260000005</v>
      </c>
      <c r="K108" s="53">
        <f t="shared" si="2"/>
        <v>405915.4100000001</v>
      </c>
      <c r="L108" s="53">
        <f t="shared" si="2"/>
        <v>978124.51</v>
      </c>
      <c r="M108" s="53">
        <f t="shared" si="2"/>
        <v>37153836.17999999</v>
      </c>
    </row>
    <row r="110" spans="1:12" ht="13.5" thickBot="1">
      <c r="A110"/>
      <c r="L110" s="16"/>
    </row>
    <row r="111" spans="1:21" ht="12.75">
      <c r="A111" s="22">
        <v>2015</v>
      </c>
      <c r="B111" s="43"/>
      <c r="C111" s="106" t="s">
        <v>54</v>
      </c>
      <c r="D111" s="106"/>
      <c r="E111" s="106"/>
      <c r="F111" s="106"/>
      <c r="G111" s="106"/>
      <c r="H111" s="106"/>
      <c r="I111" s="106"/>
      <c r="J111" s="43"/>
      <c r="K111" s="43"/>
      <c r="L111" s="43"/>
      <c r="M111" s="43"/>
      <c r="N111"/>
      <c r="U111"/>
    </row>
    <row r="112" spans="1:21" ht="51">
      <c r="A112" s="44"/>
      <c r="B112" s="45" t="s">
        <v>45</v>
      </c>
      <c r="C112" s="45" t="s">
        <v>44</v>
      </c>
      <c r="D112" s="46" t="s">
        <v>48</v>
      </c>
      <c r="E112" s="46" t="s">
        <v>49</v>
      </c>
      <c r="F112" s="45" t="s">
        <v>50</v>
      </c>
      <c r="G112" s="45" t="s">
        <v>51</v>
      </c>
      <c r="H112" s="45" t="s">
        <v>52</v>
      </c>
      <c r="I112" s="45" t="s">
        <v>53</v>
      </c>
      <c r="J112" s="45" t="s">
        <v>0</v>
      </c>
      <c r="K112" s="45" t="s">
        <v>9</v>
      </c>
      <c r="L112" s="45" t="s">
        <v>10</v>
      </c>
      <c r="M112" s="45" t="s">
        <v>1</v>
      </c>
      <c r="N112"/>
      <c r="O112"/>
      <c r="P112" s="50" t="s">
        <v>56</v>
      </c>
      <c r="Q112" s="50" t="s">
        <v>49</v>
      </c>
      <c r="R112" s="50" t="s">
        <v>57</v>
      </c>
      <c r="S112" s="50" t="s">
        <v>58</v>
      </c>
      <c r="T112" s="50" t="s">
        <v>52</v>
      </c>
      <c r="U112" s="50" t="s">
        <v>53</v>
      </c>
    </row>
    <row r="113" spans="1:21" ht="12.75">
      <c r="A113" s="102" t="s">
        <v>13</v>
      </c>
      <c r="B113" s="47" t="s">
        <v>46</v>
      </c>
      <c r="C113" s="48">
        <v>38745.56</v>
      </c>
      <c r="D113" s="48">
        <v>1719990.9100000001</v>
      </c>
      <c r="E113" s="48">
        <v>273613.70999999996</v>
      </c>
      <c r="F113" s="48">
        <v>42548.770000000004</v>
      </c>
      <c r="G113" s="48">
        <v>183669.32</v>
      </c>
      <c r="H113" s="48">
        <v>276806.48</v>
      </c>
      <c r="I113" s="48">
        <v>345441.98000000004</v>
      </c>
      <c r="J113" s="48">
        <v>2880816.73</v>
      </c>
      <c r="K113" s="49">
        <v>21332.98</v>
      </c>
      <c r="L113" s="48">
        <v>55297.76000000001</v>
      </c>
      <c r="M113" s="48">
        <v>2957447.4699999997</v>
      </c>
      <c r="N113"/>
      <c r="O113"/>
      <c r="P113"/>
      <c r="Q113"/>
      <c r="R113"/>
      <c r="S113"/>
      <c r="T113"/>
      <c r="U113"/>
    </row>
    <row r="114" spans="1:21" ht="12.75">
      <c r="A114" s="102"/>
      <c r="B114" s="51" t="s">
        <v>47</v>
      </c>
      <c r="C114" s="48">
        <v>1.3101013760355988</v>
      </c>
      <c r="D114" s="48">
        <v>58.15795301344778</v>
      </c>
      <c r="E114" s="48">
        <v>9.251684527806676</v>
      </c>
      <c r="F114" s="48">
        <v>1.4386990954737062</v>
      </c>
      <c r="G114" s="48">
        <v>6.2104000785515225</v>
      </c>
      <c r="H114" s="48">
        <v>9.35964147488307</v>
      </c>
      <c r="I114" s="48">
        <v>11.680409660834993</v>
      </c>
      <c r="J114" s="48">
        <v>97.40888922703334</v>
      </c>
      <c r="K114" s="49">
        <v>0.721330817077877</v>
      </c>
      <c r="L114" s="48">
        <v>1.8697799558887858</v>
      </c>
      <c r="M114" s="48">
        <v>100</v>
      </c>
      <c r="N114"/>
      <c r="O114" s="52" t="s">
        <v>13</v>
      </c>
      <c r="P114" s="53">
        <f>C114+D114</f>
        <v>59.46805438948338</v>
      </c>
      <c r="Q114" s="53">
        <f>E114</f>
        <v>9.251684527806676</v>
      </c>
      <c r="R114" s="53">
        <f>F114</f>
        <v>1.4386990954737062</v>
      </c>
      <c r="S114" s="53">
        <f>G114</f>
        <v>6.2104000785515225</v>
      </c>
      <c r="T114" s="53">
        <f>H114</f>
        <v>9.35964147488307</v>
      </c>
      <c r="U114" s="53">
        <f>I114</f>
        <v>11.680409660834993</v>
      </c>
    </row>
    <row r="115" spans="1:21" ht="12.75">
      <c r="A115" s="102" t="s">
        <v>23</v>
      </c>
      <c r="B115" s="47" t="s">
        <v>46</v>
      </c>
      <c r="C115" s="48">
        <v>20801.8</v>
      </c>
      <c r="D115" s="48">
        <v>387210.31</v>
      </c>
      <c r="E115" s="48">
        <v>128372.12</v>
      </c>
      <c r="F115" s="48">
        <v>68965.79</v>
      </c>
      <c r="G115" s="48">
        <v>133825.81</v>
      </c>
      <c r="H115" s="48">
        <v>112048.73</v>
      </c>
      <c r="I115" s="48">
        <v>185569.8</v>
      </c>
      <c r="J115" s="48">
        <v>1036794.36</v>
      </c>
      <c r="K115" s="49">
        <v>4367.65</v>
      </c>
      <c r="L115" s="48">
        <v>19195.11</v>
      </c>
      <c r="M115" s="48">
        <v>1060357.12</v>
      </c>
      <c r="N115"/>
      <c r="O115" s="52" t="s">
        <v>23</v>
      </c>
      <c r="P115" s="53">
        <f>C116+D116</f>
        <v>38.480000000000004</v>
      </c>
      <c r="Q115" s="53">
        <f>E116</f>
        <v>12.11</v>
      </c>
      <c r="R115" s="53">
        <f>F116</f>
        <v>6.5</v>
      </c>
      <c r="S115" s="53">
        <f>G116</f>
        <v>12.62</v>
      </c>
      <c r="T115" s="53">
        <f>H116</f>
        <v>10.57</v>
      </c>
      <c r="U115" s="53">
        <f>I116</f>
        <v>17.5</v>
      </c>
    </row>
    <row r="116" spans="1:21" ht="12.75">
      <c r="A116" s="102"/>
      <c r="B116" s="51" t="s">
        <v>47</v>
      </c>
      <c r="C116" s="48">
        <v>1.96</v>
      </c>
      <c r="D116" s="48">
        <v>36.52</v>
      </c>
      <c r="E116" s="48">
        <v>12.11</v>
      </c>
      <c r="F116" s="48">
        <v>6.5</v>
      </c>
      <c r="G116" s="48">
        <v>12.62</v>
      </c>
      <c r="H116" s="48">
        <v>10.57</v>
      </c>
      <c r="I116" s="48">
        <v>17.5</v>
      </c>
      <c r="J116" s="48">
        <v>97.78</v>
      </c>
      <c r="K116" s="49">
        <v>0.41</v>
      </c>
      <c r="L116" s="48">
        <v>1.81</v>
      </c>
      <c r="M116" s="48">
        <v>100</v>
      </c>
      <c r="N116"/>
      <c r="O116" s="52" t="s">
        <v>11</v>
      </c>
      <c r="P116" s="53">
        <f>C118+D118</f>
        <v>11.01</v>
      </c>
      <c r="Q116" s="53">
        <f>E118</f>
        <v>23.89</v>
      </c>
      <c r="R116" s="53">
        <f>F118</f>
        <v>2.23</v>
      </c>
      <c r="S116" s="53">
        <f>G118</f>
        <v>26.7</v>
      </c>
      <c r="T116" s="53">
        <f>H118</f>
        <v>12.97</v>
      </c>
      <c r="U116" s="53">
        <f>I118</f>
        <v>19.36</v>
      </c>
    </row>
    <row r="117" spans="1:21" ht="12.75">
      <c r="A117" s="102" t="s">
        <v>11</v>
      </c>
      <c r="B117" s="47" t="s">
        <v>46</v>
      </c>
      <c r="C117" s="48">
        <v>22620.39</v>
      </c>
      <c r="D117" s="48">
        <v>35961.88</v>
      </c>
      <c r="E117" s="48">
        <v>127124.3</v>
      </c>
      <c r="F117" s="48">
        <v>11849.46</v>
      </c>
      <c r="G117" s="48">
        <v>142104.09</v>
      </c>
      <c r="H117" s="48">
        <v>68995.12</v>
      </c>
      <c r="I117" s="48">
        <v>103038.28</v>
      </c>
      <c r="J117" s="48">
        <v>511693.52</v>
      </c>
      <c r="K117" s="49">
        <v>7542.92</v>
      </c>
      <c r="L117" s="48">
        <v>12902.91</v>
      </c>
      <c r="M117" s="48">
        <v>532139.35</v>
      </c>
      <c r="N117"/>
      <c r="O117" s="52" t="s">
        <v>22</v>
      </c>
      <c r="P117" s="53">
        <f>C120+D120</f>
        <v>8.98</v>
      </c>
      <c r="Q117" s="53">
        <f>E120</f>
        <v>22.3</v>
      </c>
      <c r="R117" s="53">
        <f>F120</f>
        <v>6.85</v>
      </c>
      <c r="S117" s="53">
        <f>G120</f>
        <v>15.9</v>
      </c>
      <c r="T117" s="53">
        <f>H120</f>
        <v>11.71</v>
      </c>
      <c r="U117" s="53">
        <f>I120</f>
        <v>32.42</v>
      </c>
    </row>
    <row r="118" spans="1:21" ht="12.75">
      <c r="A118" s="102"/>
      <c r="B118" s="51" t="s">
        <v>47</v>
      </c>
      <c r="C118" s="48">
        <v>4.25</v>
      </c>
      <c r="D118" s="48">
        <v>6.76</v>
      </c>
      <c r="E118" s="48">
        <v>23.89</v>
      </c>
      <c r="F118" s="48">
        <v>2.23</v>
      </c>
      <c r="G118" s="48">
        <v>26.7</v>
      </c>
      <c r="H118" s="48">
        <v>12.97</v>
      </c>
      <c r="I118" s="48">
        <v>19.36</v>
      </c>
      <c r="J118" s="48">
        <v>96.16</v>
      </c>
      <c r="K118" s="49">
        <v>1.42</v>
      </c>
      <c r="L118" s="48">
        <v>2.42</v>
      </c>
      <c r="M118" s="48">
        <v>100</v>
      </c>
      <c r="N118"/>
      <c r="O118" s="52" t="s">
        <v>12</v>
      </c>
      <c r="P118" s="53">
        <f>C122+D122</f>
        <v>5.79</v>
      </c>
      <c r="Q118" s="53">
        <f>E122</f>
        <v>11.4</v>
      </c>
      <c r="R118" s="53">
        <f>F122</f>
        <v>6.26</v>
      </c>
      <c r="S118" s="53">
        <f>G122</f>
        <v>17.52</v>
      </c>
      <c r="T118" s="53">
        <f>H122</f>
        <v>21.31</v>
      </c>
      <c r="U118" s="53">
        <f>I122</f>
        <v>35.32</v>
      </c>
    </row>
    <row r="119" spans="1:21" ht="12.75">
      <c r="A119" s="102" t="s">
        <v>22</v>
      </c>
      <c r="B119" s="47" t="s">
        <v>46</v>
      </c>
      <c r="C119" s="48">
        <v>0</v>
      </c>
      <c r="D119" s="48">
        <v>93338.23</v>
      </c>
      <c r="E119" s="48">
        <v>231677.25</v>
      </c>
      <c r="F119" s="48">
        <v>71216.96</v>
      </c>
      <c r="G119" s="48">
        <v>165209.55</v>
      </c>
      <c r="H119" s="48">
        <v>121666.49</v>
      </c>
      <c r="I119" s="48">
        <v>336834.11</v>
      </c>
      <c r="J119" s="48">
        <v>1019942.59</v>
      </c>
      <c r="K119" s="49">
        <v>3846.14</v>
      </c>
      <c r="L119" s="48">
        <v>15280.38</v>
      </c>
      <c r="M119" s="48">
        <v>1039069.11</v>
      </c>
      <c r="N119"/>
      <c r="O119" s="52" t="s">
        <v>19</v>
      </c>
      <c r="P119" s="53">
        <f>C124+D124</f>
        <v>45.89</v>
      </c>
      <c r="Q119" s="53">
        <f>E124</f>
        <v>6.83</v>
      </c>
      <c r="R119" s="53">
        <f>F124</f>
        <v>5.36</v>
      </c>
      <c r="S119" s="53">
        <f>G124</f>
        <v>3.66</v>
      </c>
      <c r="T119" s="53">
        <f>H124</f>
        <v>11.71</v>
      </c>
      <c r="U119" s="53">
        <f>I124</f>
        <v>14.18</v>
      </c>
    </row>
    <row r="120" spans="1:21" ht="12.75">
      <c r="A120" s="102"/>
      <c r="B120" s="51" t="s">
        <v>47</v>
      </c>
      <c r="C120" s="48">
        <v>0</v>
      </c>
      <c r="D120" s="48">
        <v>8.98</v>
      </c>
      <c r="E120" s="48">
        <v>22.3</v>
      </c>
      <c r="F120" s="48">
        <v>6.85</v>
      </c>
      <c r="G120" s="48">
        <v>15.9</v>
      </c>
      <c r="H120" s="48">
        <v>11.71</v>
      </c>
      <c r="I120" s="48">
        <v>32.42</v>
      </c>
      <c r="J120" s="48">
        <v>98.16</v>
      </c>
      <c r="K120" s="49">
        <v>0.37</v>
      </c>
      <c r="L120" s="48">
        <v>1.47</v>
      </c>
      <c r="M120" s="48">
        <v>100</v>
      </c>
      <c r="N120"/>
      <c r="O120" s="54" t="s">
        <v>41</v>
      </c>
      <c r="P120" s="53">
        <f>C126+D126</f>
        <v>36.991386025513904</v>
      </c>
      <c r="Q120" s="53">
        <f>E126</f>
        <v>20.064593988848287</v>
      </c>
      <c r="R120" s="53">
        <f>F126</f>
        <v>20.41538710313389</v>
      </c>
      <c r="S120" s="53">
        <f>G126</f>
        <v>9.379354643436033</v>
      </c>
      <c r="T120" s="53">
        <f>H126</f>
        <v>4.001045930021931</v>
      </c>
      <c r="U120" s="53">
        <f>I126</f>
        <v>7.187872230348632</v>
      </c>
    </row>
    <row r="121" spans="1:21" ht="12.75">
      <c r="A121" s="102" t="s">
        <v>12</v>
      </c>
      <c r="B121" s="47" t="s">
        <v>46</v>
      </c>
      <c r="C121" s="48">
        <v>0</v>
      </c>
      <c r="D121" s="48">
        <v>29232.17</v>
      </c>
      <c r="E121" s="48">
        <v>57500.13</v>
      </c>
      <c r="F121" s="48">
        <v>31602.56</v>
      </c>
      <c r="G121" s="48">
        <v>88386.28</v>
      </c>
      <c r="H121" s="48">
        <v>107509.74</v>
      </c>
      <c r="I121" s="48">
        <v>178223.68</v>
      </c>
      <c r="J121" s="48">
        <v>492454.56</v>
      </c>
      <c r="K121" s="49">
        <v>2404.59</v>
      </c>
      <c r="L121" s="48">
        <v>9667.76</v>
      </c>
      <c r="M121" s="48">
        <v>504526.91</v>
      </c>
      <c r="N121"/>
      <c r="O121" s="52" t="s">
        <v>15</v>
      </c>
      <c r="P121" s="53">
        <f>C128+D128</f>
        <v>30.047598709648042</v>
      </c>
      <c r="Q121" s="53">
        <f>E128</f>
        <v>14.459771278322526</v>
      </c>
      <c r="R121" s="53">
        <f>F128</f>
        <v>18.88158512265732</v>
      </c>
      <c r="S121" s="53">
        <f>G128</f>
        <v>15.796730704214474</v>
      </c>
      <c r="T121" s="53">
        <f>H128</f>
        <v>8.857980197783897</v>
      </c>
      <c r="U121" s="53">
        <f>I128</f>
        <v>9.076897273638144</v>
      </c>
    </row>
    <row r="122" spans="1:21" ht="12.75">
      <c r="A122" s="102"/>
      <c r="B122" s="51" t="s">
        <v>47</v>
      </c>
      <c r="C122" s="48">
        <v>0</v>
      </c>
      <c r="D122" s="48">
        <v>5.79</v>
      </c>
      <c r="E122" s="48">
        <v>11.4</v>
      </c>
      <c r="F122" s="48">
        <v>6.26</v>
      </c>
      <c r="G122" s="48">
        <v>17.52</v>
      </c>
      <c r="H122" s="48">
        <v>21.31</v>
      </c>
      <c r="I122" s="48">
        <v>35.32</v>
      </c>
      <c r="J122" s="48">
        <v>97.6</v>
      </c>
      <c r="K122" s="49">
        <v>0.48</v>
      </c>
      <c r="L122" s="48">
        <v>1.92</v>
      </c>
      <c r="M122" s="48">
        <v>100</v>
      </c>
      <c r="N122"/>
      <c r="O122" s="52" t="s">
        <v>14</v>
      </c>
      <c r="P122" s="53">
        <f>C130+D130</f>
        <v>11.99163987465878</v>
      </c>
      <c r="Q122" s="53">
        <f>E130</f>
        <v>18.084835755297963</v>
      </c>
      <c r="R122" s="53">
        <f>F130</f>
        <v>4.296586839131978</v>
      </c>
      <c r="S122" s="53">
        <f>G130</f>
        <v>15.900536809215133</v>
      </c>
      <c r="T122" s="53">
        <f>H130</f>
        <v>14.691962813655882</v>
      </c>
      <c r="U122" s="53">
        <f>I130</f>
        <v>29.71602396052932</v>
      </c>
    </row>
    <row r="123" spans="1:21" ht="12.75">
      <c r="A123" s="102" t="s">
        <v>19</v>
      </c>
      <c r="B123" s="47" t="s">
        <v>46</v>
      </c>
      <c r="C123" s="48">
        <v>7579.95</v>
      </c>
      <c r="D123" s="48">
        <v>360785.39</v>
      </c>
      <c r="E123" s="48">
        <v>54803.5</v>
      </c>
      <c r="F123" s="48">
        <v>43059.75</v>
      </c>
      <c r="G123" s="48">
        <v>29360.22</v>
      </c>
      <c r="H123" s="48">
        <v>94039.56</v>
      </c>
      <c r="I123" s="48">
        <v>113864.86</v>
      </c>
      <c r="J123" s="48">
        <v>703493.23</v>
      </c>
      <c r="K123" s="49">
        <v>7024.33</v>
      </c>
      <c r="L123" s="48">
        <v>92251.81</v>
      </c>
      <c r="M123" s="48">
        <v>802769.37</v>
      </c>
      <c r="N123"/>
      <c r="O123" s="52" t="s">
        <v>18</v>
      </c>
      <c r="P123" s="53">
        <f>C132+D132</f>
        <v>1.489157640243279</v>
      </c>
      <c r="Q123" s="53">
        <f>E132</f>
        <v>9.231916031679791</v>
      </c>
      <c r="R123" s="53">
        <f>F132</f>
        <v>20.863605258445514</v>
      </c>
      <c r="S123" s="53">
        <f>G132</f>
        <v>24.560880471483003</v>
      </c>
      <c r="T123" s="53">
        <f>H132</f>
        <v>6.837690574649768</v>
      </c>
      <c r="U123" s="53">
        <f>I132</f>
        <v>30.168046537321736</v>
      </c>
    </row>
    <row r="124" spans="1:21" ht="12.75">
      <c r="A124" s="102"/>
      <c r="B124" s="51" t="s">
        <v>47</v>
      </c>
      <c r="C124" s="48">
        <v>0.94</v>
      </c>
      <c r="D124" s="48">
        <v>44.95</v>
      </c>
      <c r="E124" s="48">
        <v>6.83</v>
      </c>
      <c r="F124" s="48">
        <v>5.36</v>
      </c>
      <c r="G124" s="48">
        <v>3.66</v>
      </c>
      <c r="H124" s="48">
        <v>11.71</v>
      </c>
      <c r="I124" s="48">
        <v>14.18</v>
      </c>
      <c r="J124" s="48">
        <v>87.63</v>
      </c>
      <c r="K124" s="49">
        <v>0.88</v>
      </c>
      <c r="L124" s="48">
        <v>11.49</v>
      </c>
      <c r="M124" s="48">
        <v>100</v>
      </c>
      <c r="N124"/>
      <c r="O124" s="52" t="s">
        <v>21</v>
      </c>
      <c r="P124" s="53">
        <f>C134+D134</f>
        <v>11.01</v>
      </c>
      <c r="Q124" s="53">
        <f>E134</f>
        <v>23.89</v>
      </c>
      <c r="R124" s="53">
        <f>F134</f>
        <v>2.23</v>
      </c>
      <c r="S124" s="53">
        <f>G134</f>
        <v>26.7</v>
      </c>
      <c r="T124" s="53">
        <f>H134</f>
        <v>12.97</v>
      </c>
      <c r="U124" s="53">
        <f>I134</f>
        <v>19.36</v>
      </c>
    </row>
    <row r="125" spans="1:21" ht="12.75">
      <c r="A125" s="105" t="s">
        <v>41</v>
      </c>
      <c r="B125" s="55" t="s">
        <v>46</v>
      </c>
      <c r="C125" s="39">
        <v>126871.13</v>
      </c>
      <c r="D125" s="39">
        <v>3358657.91</v>
      </c>
      <c r="E125" s="39">
        <v>1890594.88</v>
      </c>
      <c r="F125" s="39">
        <v>1923648.51</v>
      </c>
      <c r="G125" s="39">
        <v>883773.6699999999</v>
      </c>
      <c r="H125" s="39">
        <v>377000.25</v>
      </c>
      <c r="I125" s="39">
        <v>677280.31</v>
      </c>
      <c r="J125" s="39">
        <v>9237826.66</v>
      </c>
      <c r="K125" s="40">
        <v>50378.84</v>
      </c>
      <c r="L125" s="39">
        <v>134336.92</v>
      </c>
      <c r="M125" s="39">
        <v>9422542.42</v>
      </c>
      <c r="N125"/>
      <c r="O125" s="52" t="s">
        <v>16</v>
      </c>
      <c r="P125" s="53">
        <f>C136+D136</f>
        <v>8.700405171159728</v>
      </c>
      <c r="Q125" s="53">
        <f>E136</f>
        <v>4.860622456960571</v>
      </c>
      <c r="R125" s="53">
        <f>F136</f>
        <v>17.159827243546566</v>
      </c>
      <c r="S125" s="53">
        <f>G136</f>
        <v>13.000056585985575</v>
      </c>
      <c r="T125" s="53">
        <f>H136</f>
        <v>12.333449998999441</v>
      </c>
      <c r="U125" s="53">
        <f>I136</f>
        <v>39.35937186809307</v>
      </c>
    </row>
    <row r="126" spans="1:21" ht="12.75">
      <c r="A126" s="105"/>
      <c r="B126" s="56" t="s">
        <v>47</v>
      </c>
      <c r="C126" s="39">
        <v>1.346463877209056</v>
      </c>
      <c r="D126" s="39">
        <v>35.64492214830485</v>
      </c>
      <c r="E126" s="39">
        <v>20.064593988848287</v>
      </c>
      <c r="F126" s="39">
        <v>20.41538710313389</v>
      </c>
      <c r="G126" s="39">
        <v>9.379354643436033</v>
      </c>
      <c r="H126" s="39">
        <v>4.001045930021931</v>
      </c>
      <c r="I126" s="39">
        <v>7.187872230348632</v>
      </c>
      <c r="J126" s="39">
        <v>98.0396399213027</v>
      </c>
      <c r="K126" s="40">
        <v>0.5346629153196213</v>
      </c>
      <c r="L126" s="39">
        <v>1.425697163377695</v>
      </c>
      <c r="M126" s="39">
        <v>100</v>
      </c>
      <c r="N126"/>
      <c r="O126" s="52" t="s">
        <v>20</v>
      </c>
      <c r="P126" s="53">
        <f>C138+D138</f>
        <v>0.54</v>
      </c>
      <c r="Q126" s="53">
        <f>E138</f>
        <v>16.69</v>
      </c>
      <c r="R126" s="53">
        <f>F138</f>
        <v>19.87</v>
      </c>
      <c r="S126" s="53">
        <f>G138</f>
        <v>13.92</v>
      </c>
      <c r="T126" s="53">
        <f>H138</f>
        <v>16.34</v>
      </c>
      <c r="U126" s="53">
        <f>I138</f>
        <v>29.95</v>
      </c>
    </row>
    <row r="127" spans="1:21" ht="12.75">
      <c r="A127" s="103" t="s">
        <v>15</v>
      </c>
      <c r="B127" s="47" t="s">
        <v>46</v>
      </c>
      <c r="C127" s="48">
        <v>28389.920000000002</v>
      </c>
      <c r="D127" s="48">
        <v>1222627.79</v>
      </c>
      <c r="E127" s="48">
        <v>602025.81</v>
      </c>
      <c r="F127" s="48">
        <v>786125.96</v>
      </c>
      <c r="G127" s="48">
        <v>657689.49</v>
      </c>
      <c r="H127" s="48">
        <v>368797.86</v>
      </c>
      <c r="I127" s="48">
        <v>377912.37</v>
      </c>
      <c r="J127" s="48">
        <v>4043569.1999999997</v>
      </c>
      <c r="K127" s="49">
        <v>82725.04000000001</v>
      </c>
      <c r="L127" s="48">
        <v>37158.96</v>
      </c>
      <c r="M127" s="48">
        <v>4163453.1999999997</v>
      </c>
      <c r="N127"/>
      <c r="O127" s="52" t="s">
        <v>17</v>
      </c>
      <c r="P127" s="53">
        <f>C140+D140</f>
        <v>15.249200531804266</v>
      </c>
      <c r="Q127" s="53">
        <f>E140</f>
        <v>25.65941623567145</v>
      </c>
      <c r="R127" s="53">
        <f>F140</f>
        <v>12.399851622484286</v>
      </c>
      <c r="S127" s="53">
        <f>G140</f>
        <v>14.212506370392905</v>
      </c>
      <c r="T127" s="53">
        <f>H140</f>
        <v>7.8696119689477175</v>
      </c>
      <c r="U127" s="53">
        <f>I140</f>
        <v>19.15990738974171</v>
      </c>
    </row>
    <row r="128" spans="1:21" ht="12.75">
      <c r="A128" s="103"/>
      <c r="B128" s="51" t="s">
        <v>47</v>
      </c>
      <c r="C128" s="48">
        <v>0.6818839707385207</v>
      </c>
      <c r="D128" s="48">
        <v>29.36571473890952</v>
      </c>
      <c r="E128" s="48">
        <v>14.459771278322526</v>
      </c>
      <c r="F128" s="48">
        <v>18.88158512265732</v>
      </c>
      <c r="G128" s="48">
        <v>15.796730704214474</v>
      </c>
      <c r="H128" s="48">
        <v>8.857980197783897</v>
      </c>
      <c r="I128" s="48">
        <v>9.076897273638144</v>
      </c>
      <c r="J128" s="48">
        <v>97.1205632862644</v>
      </c>
      <c r="K128" s="49">
        <v>1.9869333465787489</v>
      </c>
      <c r="L128" s="48">
        <v>0.8925033671568592</v>
      </c>
      <c r="M128" s="48">
        <v>100.00000000000001</v>
      </c>
      <c r="N128"/>
      <c r="O128"/>
      <c r="P128"/>
      <c r="Q128"/>
      <c r="R128"/>
      <c r="S128"/>
      <c r="T128"/>
      <c r="U128"/>
    </row>
    <row r="129" spans="1:21" ht="12.75">
      <c r="A129" s="103" t="s">
        <v>14</v>
      </c>
      <c r="B129" s="47" t="s">
        <v>46</v>
      </c>
      <c r="C129" s="48">
        <v>55010.840000000004</v>
      </c>
      <c r="D129" s="48">
        <v>330084.86</v>
      </c>
      <c r="E129" s="48">
        <v>580770.65</v>
      </c>
      <c r="F129" s="48">
        <v>137979.22</v>
      </c>
      <c r="G129" s="48">
        <v>510624.77</v>
      </c>
      <c r="H129" s="48">
        <v>471813.01</v>
      </c>
      <c r="I129" s="48">
        <v>954290.92</v>
      </c>
      <c r="J129" s="48">
        <v>3040574.27</v>
      </c>
      <c r="K129" s="49">
        <v>24518.89</v>
      </c>
      <c r="L129" s="48">
        <v>146274.96000000002</v>
      </c>
      <c r="M129" s="48">
        <v>3211368.12</v>
      </c>
      <c r="N129"/>
      <c r="O129" s="57" t="s">
        <v>60</v>
      </c>
      <c r="P129" s="58">
        <f>C142+D142</f>
        <v>0.2363866796271158</v>
      </c>
      <c r="Q129" s="58">
        <f>E142</f>
        <v>0.13428135942219685</v>
      </c>
      <c r="R129" s="58">
        <f>F142</f>
        <v>0.14823974416307503</v>
      </c>
      <c r="S129" s="58">
        <f>G142</f>
        <v>0.1318402884770431</v>
      </c>
      <c r="T129" s="58">
        <f>H142</f>
        <v>0.09697861729657874</v>
      </c>
      <c r="U129" s="58">
        <f>I142</f>
        <v>0.21502170896421283</v>
      </c>
    </row>
    <row r="130" spans="1:21" ht="12.75">
      <c r="A130" s="103"/>
      <c r="B130" s="51" t="s">
        <v>47</v>
      </c>
      <c r="C130" s="48">
        <v>1.7130032417460757</v>
      </c>
      <c r="D130" s="48">
        <v>10.278636632912704</v>
      </c>
      <c r="E130" s="48">
        <v>18.084835755297963</v>
      </c>
      <c r="F130" s="48">
        <v>4.296586839131978</v>
      </c>
      <c r="G130" s="48">
        <v>15.900536809215133</v>
      </c>
      <c r="H130" s="48">
        <v>14.691962813655882</v>
      </c>
      <c r="I130" s="48">
        <v>29.71602396052932</v>
      </c>
      <c r="J130" s="48">
        <v>94.68158605248905</v>
      </c>
      <c r="K130" s="49">
        <v>0.7635029396754427</v>
      </c>
      <c r="L130" s="48">
        <v>4.554911007835502</v>
      </c>
      <c r="M130" s="48">
        <v>100</v>
      </c>
      <c r="N130"/>
      <c r="O130"/>
      <c r="P130"/>
      <c r="Q130"/>
      <c r="R130"/>
      <c r="S130"/>
      <c r="T130"/>
      <c r="U130" s="50"/>
    </row>
    <row r="131" spans="1:21" ht="25.5">
      <c r="A131" s="103" t="s">
        <v>18</v>
      </c>
      <c r="B131" s="47" t="s">
        <v>46</v>
      </c>
      <c r="C131" s="48">
        <v>11286.49</v>
      </c>
      <c r="D131" s="48">
        <v>23343.16</v>
      </c>
      <c r="E131" s="48">
        <v>214683.8</v>
      </c>
      <c r="F131" s="48">
        <v>485173.18</v>
      </c>
      <c r="G131" s="48">
        <v>571151.55</v>
      </c>
      <c r="H131" s="48">
        <v>159007.23</v>
      </c>
      <c r="I131" s="48">
        <v>701543.52</v>
      </c>
      <c r="J131" s="48">
        <v>2166188.93</v>
      </c>
      <c r="K131" s="49">
        <v>30587.13</v>
      </c>
      <c r="L131" s="48">
        <v>128676.2</v>
      </c>
      <c r="M131" s="48">
        <v>2325452.26</v>
      </c>
      <c r="N131"/>
      <c r="O131"/>
      <c r="P131" s="50" t="s">
        <v>56</v>
      </c>
      <c r="Q131" s="50" t="s">
        <v>49</v>
      </c>
      <c r="R131" s="50" t="s">
        <v>57</v>
      </c>
      <c r="S131" s="50" t="s">
        <v>58</v>
      </c>
      <c r="T131" s="50" t="s">
        <v>59</v>
      </c>
      <c r="U131"/>
    </row>
    <row r="132" spans="1:21" ht="12.75">
      <c r="A132" s="103"/>
      <c r="B132" s="51" t="s">
        <v>47</v>
      </c>
      <c r="C132" s="48">
        <v>0.48534602039088953</v>
      </c>
      <c r="D132" s="48">
        <v>1.0038116198523894</v>
      </c>
      <c r="E132" s="48">
        <v>9.231916031679791</v>
      </c>
      <c r="F132" s="48">
        <v>20.863605258445514</v>
      </c>
      <c r="G132" s="48">
        <v>24.560880471483003</v>
      </c>
      <c r="H132" s="48">
        <v>6.837690574649768</v>
      </c>
      <c r="I132" s="48">
        <v>30.168046537321736</v>
      </c>
      <c r="J132" s="48">
        <v>93.15129651382308</v>
      </c>
      <c r="K132" s="49">
        <v>1.3153196273313306</v>
      </c>
      <c r="L132" s="48">
        <v>5.533383858845591</v>
      </c>
      <c r="M132" s="48">
        <v>100.00000000000001</v>
      </c>
      <c r="N132"/>
      <c r="O132" s="52" t="s">
        <v>13</v>
      </c>
      <c r="P132" s="59">
        <v>59.46805438948338</v>
      </c>
      <c r="Q132" s="59">
        <v>9.251684527806676</v>
      </c>
      <c r="R132" s="59">
        <v>1.4386990954737062</v>
      </c>
      <c r="S132" s="59">
        <v>6.2104000785515225</v>
      </c>
      <c r="T132" s="53">
        <f aca="true" t="shared" si="3" ref="T132:T145">SUM(T114:U114)</f>
        <v>21.040051135718063</v>
      </c>
      <c r="U132"/>
    </row>
    <row r="133" spans="1:21" ht="12.75">
      <c r="A133" s="103" t="s">
        <v>21</v>
      </c>
      <c r="B133" s="47" t="s">
        <v>46</v>
      </c>
      <c r="C133" s="48">
        <v>18392.44</v>
      </c>
      <c r="D133" s="48">
        <v>9896.58</v>
      </c>
      <c r="E133" s="48">
        <v>22189.85</v>
      </c>
      <c r="F133" s="48">
        <v>85265.03</v>
      </c>
      <c r="G133" s="48">
        <v>130473.02</v>
      </c>
      <c r="H133" s="48">
        <v>121649.93</v>
      </c>
      <c r="I133" s="48">
        <v>85774.21</v>
      </c>
      <c r="J133" s="48">
        <v>473641.06</v>
      </c>
      <c r="K133" s="49">
        <v>3996.43</v>
      </c>
      <c r="L133" s="48">
        <v>21528.62</v>
      </c>
      <c r="M133" s="48">
        <v>499166.11</v>
      </c>
      <c r="N133"/>
      <c r="O133" s="52" t="s">
        <v>23</v>
      </c>
      <c r="P133" s="59">
        <v>38.480000000000004</v>
      </c>
      <c r="Q133" s="59">
        <v>12.11</v>
      </c>
      <c r="R133" s="59">
        <v>6.5</v>
      </c>
      <c r="S133" s="59">
        <v>12.62</v>
      </c>
      <c r="T133" s="53">
        <f t="shared" si="3"/>
        <v>28.07</v>
      </c>
      <c r="U133"/>
    </row>
    <row r="134" spans="1:21" ht="12.75">
      <c r="A134" s="103"/>
      <c r="B134" s="51" t="s">
        <v>47</v>
      </c>
      <c r="C134" s="48">
        <v>4.25</v>
      </c>
      <c r="D134" s="48">
        <v>6.76</v>
      </c>
      <c r="E134" s="48">
        <v>23.89</v>
      </c>
      <c r="F134" s="48">
        <v>2.23</v>
      </c>
      <c r="G134" s="48">
        <v>26.7</v>
      </c>
      <c r="H134" s="48">
        <v>12.97</v>
      </c>
      <c r="I134" s="48">
        <v>19.36</v>
      </c>
      <c r="J134" s="48">
        <v>96.16</v>
      </c>
      <c r="K134" s="49">
        <v>1.42</v>
      </c>
      <c r="L134" s="48">
        <v>2.42</v>
      </c>
      <c r="M134" s="48">
        <v>100</v>
      </c>
      <c r="N134"/>
      <c r="O134" s="52" t="s">
        <v>11</v>
      </c>
      <c r="P134" s="59">
        <v>11.01</v>
      </c>
      <c r="Q134" s="59">
        <v>23.89</v>
      </c>
      <c r="R134" s="59">
        <v>2.23</v>
      </c>
      <c r="S134" s="59">
        <v>26.7</v>
      </c>
      <c r="T134" s="53">
        <f t="shared" si="3"/>
        <v>32.33</v>
      </c>
      <c r="U134"/>
    </row>
    <row r="135" spans="1:21" ht="12.75">
      <c r="A135" s="102" t="s">
        <v>16</v>
      </c>
      <c r="B135" s="47" t="s">
        <v>46</v>
      </c>
      <c r="C135" s="48">
        <v>68445.61</v>
      </c>
      <c r="D135" s="48">
        <v>693674.1599999999</v>
      </c>
      <c r="E135" s="48">
        <v>425770.57</v>
      </c>
      <c r="F135" s="48">
        <v>1503130.41</v>
      </c>
      <c r="G135" s="48">
        <v>1138751.58</v>
      </c>
      <c r="H135" s="48">
        <v>1080359.58</v>
      </c>
      <c r="I135" s="48">
        <v>3447719.3699999996</v>
      </c>
      <c r="J135" s="48">
        <v>8357851.280000001</v>
      </c>
      <c r="K135" s="49">
        <v>159832.08000000002</v>
      </c>
      <c r="L135" s="48">
        <v>241906.05000000002</v>
      </c>
      <c r="M135" s="48">
        <v>8759589.41</v>
      </c>
      <c r="N135"/>
      <c r="O135" s="52" t="s">
        <v>22</v>
      </c>
      <c r="P135" s="59">
        <v>8.98</v>
      </c>
      <c r="Q135" s="59">
        <v>22.3</v>
      </c>
      <c r="R135" s="59">
        <v>6.85</v>
      </c>
      <c r="S135" s="59">
        <v>15.9</v>
      </c>
      <c r="T135" s="53">
        <f t="shared" si="3"/>
        <v>44.13</v>
      </c>
      <c r="U135"/>
    </row>
    <row r="136" spans="1:21" ht="12.75">
      <c r="A136" s="102"/>
      <c r="B136" s="51" t="s">
        <v>47</v>
      </c>
      <c r="C136" s="48">
        <v>0.7813792039369114</v>
      </c>
      <c r="D136" s="48">
        <v>7.919025967222816</v>
      </c>
      <c r="E136" s="48">
        <v>4.860622456960571</v>
      </c>
      <c r="F136" s="48">
        <v>17.159827243546566</v>
      </c>
      <c r="G136" s="48">
        <v>13.000056585985575</v>
      </c>
      <c r="H136" s="48">
        <v>12.333449998999441</v>
      </c>
      <c r="I136" s="48">
        <v>39.35937186809307</v>
      </c>
      <c r="J136" s="48">
        <v>95.41373332474497</v>
      </c>
      <c r="K136" s="49">
        <v>1.8246526465902013</v>
      </c>
      <c r="L136" s="48">
        <v>2.7616140286648436</v>
      </c>
      <c r="M136" s="48">
        <v>100</v>
      </c>
      <c r="N136"/>
      <c r="O136" s="52" t="s">
        <v>12</v>
      </c>
      <c r="P136" s="59">
        <v>5.79</v>
      </c>
      <c r="Q136" s="59">
        <v>11.4</v>
      </c>
      <c r="R136" s="59">
        <v>6.26</v>
      </c>
      <c r="S136" s="59">
        <v>17.52</v>
      </c>
      <c r="T136" s="53">
        <f t="shared" si="3"/>
        <v>56.629999999999995</v>
      </c>
      <c r="U136"/>
    </row>
    <row r="137" spans="1:21" ht="12.75">
      <c r="A137" s="103" t="s">
        <v>20</v>
      </c>
      <c r="B137" s="47" t="s">
        <v>46</v>
      </c>
      <c r="C137" s="48">
        <v>0</v>
      </c>
      <c r="D137" s="48">
        <v>6164.45</v>
      </c>
      <c r="E137" s="48">
        <v>188856.66</v>
      </c>
      <c r="F137" s="48">
        <v>224768.49</v>
      </c>
      <c r="G137" s="48">
        <v>157513.3</v>
      </c>
      <c r="H137" s="48">
        <v>184829.07</v>
      </c>
      <c r="I137" s="48">
        <v>338705.06</v>
      </c>
      <c r="J137" s="48">
        <v>1100837.03</v>
      </c>
      <c r="K137" s="49">
        <v>5799.53</v>
      </c>
      <c r="L137" s="48">
        <v>24623.73</v>
      </c>
      <c r="M137" s="48">
        <v>1131260.29</v>
      </c>
      <c r="N137"/>
      <c r="O137" s="52" t="s">
        <v>19</v>
      </c>
      <c r="P137" s="59">
        <v>45.89</v>
      </c>
      <c r="Q137" s="59">
        <v>6.83</v>
      </c>
      <c r="R137" s="59">
        <v>5.36</v>
      </c>
      <c r="S137" s="59">
        <v>3.66</v>
      </c>
      <c r="T137" s="53">
        <f t="shared" si="3"/>
        <v>25.89</v>
      </c>
      <c r="U137"/>
    </row>
    <row r="138" spans="1:21" ht="12.75">
      <c r="A138" s="103"/>
      <c r="B138" s="51" t="s">
        <v>47</v>
      </c>
      <c r="C138" s="48">
        <v>0</v>
      </c>
      <c r="D138" s="48">
        <v>0.54</v>
      </c>
      <c r="E138" s="48">
        <v>16.69</v>
      </c>
      <c r="F138" s="48">
        <v>19.87</v>
      </c>
      <c r="G138" s="48">
        <v>13.92</v>
      </c>
      <c r="H138" s="48">
        <v>16.34</v>
      </c>
      <c r="I138" s="48">
        <v>29.95</v>
      </c>
      <c r="J138" s="48">
        <v>97.31</v>
      </c>
      <c r="K138" s="49">
        <v>0.51</v>
      </c>
      <c r="L138" s="48">
        <v>2.18</v>
      </c>
      <c r="M138" s="48">
        <v>100</v>
      </c>
      <c r="N138"/>
      <c r="O138" s="54" t="s">
        <v>41</v>
      </c>
      <c r="P138" s="59">
        <v>36.991386025513904</v>
      </c>
      <c r="Q138" s="59">
        <v>20.064593988848287</v>
      </c>
      <c r="R138" s="59">
        <v>20.41538710313389</v>
      </c>
      <c r="S138" s="59">
        <v>9.379354643436033</v>
      </c>
      <c r="T138" s="53">
        <f t="shared" si="3"/>
        <v>11.188918160370562</v>
      </c>
      <c r="U138"/>
    </row>
    <row r="139" spans="1:21" ht="12.75">
      <c r="A139" s="102" t="s">
        <v>17</v>
      </c>
      <c r="B139" s="47" t="s">
        <v>46</v>
      </c>
      <c r="C139" s="48">
        <v>59366.65</v>
      </c>
      <c r="D139" s="48">
        <v>54193.39</v>
      </c>
      <c r="E139" s="48">
        <v>191084.40000000002</v>
      </c>
      <c r="F139" s="48">
        <v>92341.08</v>
      </c>
      <c r="G139" s="48">
        <v>105839.82999999999</v>
      </c>
      <c r="H139" s="48">
        <v>58604.61</v>
      </c>
      <c r="I139" s="48">
        <v>142682.88</v>
      </c>
      <c r="J139" s="48">
        <v>704112.8400000001</v>
      </c>
      <c r="K139" s="49">
        <v>1558.8600000000001</v>
      </c>
      <c r="L139" s="48">
        <v>39023.340000000004</v>
      </c>
      <c r="M139" s="48">
        <v>744695.04</v>
      </c>
      <c r="N139"/>
      <c r="O139" s="52" t="s">
        <v>15</v>
      </c>
      <c r="P139" s="59">
        <v>30.047598709648042</v>
      </c>
      <c r="Q139" s="59">
        <v>14.459771278322526</v>
      </c>
      <c r="R139" s="59">
        <v>18.88158512265732</v>
      </c>
      <c r="S139" s="59">
        <v>15.796730704214474</v>
      </c>
      <c r="T139" s="53">
        <f t="shared" si="3"/>
        <v>17.93487747142204</v>
      </c>
      <c r="U139"/>
    </row>
    <row r="140" spans="1:21" ht="13.5" thickBot="1">
      <c r="A140" s="104"/>
      <c r="B140" s="60" t="s">
        <v>47</v>
      </c>
      <c r="C140" s="61">
        <v>7.971941104911884</v>
      </c>
      <c r="D140" s="61">
        <v>7.277259426892383</v>
      </c>
      <c r="E140" s="61">
        <v>25.65941623567145</v>
      </c>
      <c r="F140" s="61">
        <v>12.399851622484286</v>
      </c>
      <c r="G140" s="61">
        <v>14.212506370392905</v>
      </c>
      <c r="H140" s="61">
        <v>7.8696119689477175</v>
      </c>
      <c r="I140" s="61">
        <v>19.15990738974171</v>
      </c>
      <c r="J140" s="61">
        <v>94.55049411904236</v>
      </c>
      <c r="K140" s="62">
        <v>0.2093286400833286</v>
      </c>
      <c r="L140" s="61">
        <v>5.240177240874331</v>
      </c>
      <c r="M140" s="61">
        <v>100.00000000000001</v>
      </c>
      <c r="N140"/>
      <c r="O140" s="52" t="s">
        <v>14</v>
      </c>
      <c r="P140" s="59">
        <v>11.99163987465878</v>
      </c>
      <c r="Q140" s="59">
        <v>18.084835755297963</v>
      </c>
      <c r="R140" s="59">
        <v>4.296586839131978</v>
      </c>
      <c r="S140" s="59">
        <v>15.900536809215133</v>
      </c>
      <c r="T140" s="53">
        <f t="shared" si="3"/>
        <v>44.407986774185204</v>
      </c>
      <c r="U140"/>
    </row>
    <row r="141" spans="1:21" ht="12.75">
      <c r="A141"/>
      <c r="B141"/>
      <c r="C141" s="53">
        <f>SUM(C113,C115,C117,C123,C125,C127,C129,C131,C133,C135,C137,C139,C119,C121)</f>
        <v>457510.78</v>
      </c>
      <c r="D141" s="53">
        <f aca="true" t="shared" si="4" ref="D141:M141">SUM(D113,D115,D117,D123,D125,D127,D129,D131,D133,D135,D137,D139,D119,D121)</f>
        <v>8325161.190000001</v>
      </c>
      <c r="E141" s="53">
        <f t="shared" si="4"/>
        <v>4989067.63</v>
      </c>
      <c r="F141" s="53">
        <f t="shared" si="4"/>
        <v>5507675.17</v>
      </c>
      <c r="G141" s="53">
        <f t="shared" si="4"/>
        <v>4898372.4799999995</v>
      </c>
      <c r="H141" s="53">
        <f t="shared" si="4"/>
        <v>3603127.66</v>
      </c>
      <c r="I141" s="53">
        <f t="shared" si="4"/>
        <v>7988881.349999999</v>
      </c>
      <c r="J141" s="53">
        <f t="shared" si="4"/>
        <v>35769796.260000005</v>
      </c>
      <c r="K141" s="53">
        <f t="shared" si="4"/>
        <v>405915.4100000001</v>
      </c>
      <c r="L141" s="53">
        <f t="shared" si="4"/>
        <v>978124.51</v>
      </c>
      <c r="M141" s="53">
        <f t="shared" si="4"/>
        <v>37153836.17999999</v>
      </c>
      <c r="N141"/>
      <c r="O141" s="52" t="s">
        <v>18</v>
      </c>
      <c r="P141" s="59">
        <v>1.489157640243279</v>
      </c>
      <c r="Q141" s="59">
        <v>9.231916031679791</v>
      </c>
      <c r="R141" s="59">
        <v>20.863605258445514</v>
      </c>
      <c r="S141" s="59">
        <v>24.560880471483003</v>
      </c>
      <c r="T141" s="53">
        <f t="shared" si="3"/>
        <v>37.005737111971506</v>
      </c>
      <c r="U141"/>
    </row>
    <row r="142" spans="1:21" ht="12.75">
      <c r="A142"/>
      <c r="B142"/>
      <c r="C142">
        <f>C141/$M$141</f>
        <v>0.012313958046848452</v>
      </c>
      <c r="D142">
        <f aca="true" t="shared" si="5" ref="D142:J142">D141/$M$141</f>
        <v>0.22407272158026734</v>
      </c>
      <c r="E142">
        <f t="shared" si="5"/>
        <v>0.13428135942219685</v>
      </c>
      <c r="F142">
        <f t="shared" si="5"/>
        <v>0.14823974416307503</v>
      </c>
      <c r="G142">
        <f t="shared" si="5"/>
        <v>0.1318402884770431</v>
      </c>
      <c r="H142">
        <f t="shared" si="5"/>
        <v>0.09697861729657874</v>
      </c>
      <c r="I142">
        <f t="shared" si="5"/>
        <v>0.21502170896421283</v>
      </c>
      <c r="J142">
        <f t="shared" si="5"/>
        <v>0.9627483979502225</v>
      </c>
      <c r="K142"/>
      <c r="L142"/>
      <c r="M142"/>
      <c r="N142"/>
      <c r="O142" s="52" t="s">
        <v>21</v>
      </c>
      <c r="P142" s="59">
        <v>11.01</v>
      </c>
      <c r="Q142" s="59">
        <v>23.89</v>
      </c>
      <c r="R142" s="59">
        <v>2.23</v>
      </c>
      <c r="S142" s="59">
        <v>26.7</v>
      </c>
      <c r="T142" s="53">
        <f t="shared" si="3"/>
        <v>32.33</v>
      </c>
      <c r="U142"/>
    </row>
    <row r="143" spans="1:21" ht="12.75">
      <c r="A143"/>
      <c r="B143"/>
      <c r="C143"/>
      <c r="D143"/>
      <c r="E143"/>
      <c r="F143"/>
      <c r="G143"/>
      <c r="H143"/>
      <c r="I143"/>
      <c r="J143"/>
      <c r="K143"/>
      <c r="L143" s="53"/>
      <c r="M143"/>
      <c r="N143"/>
      <c r="O143" s="52" t="s">
        <v>16</v>
      </c>
      <c r="P143" s="59">
        <v>8.700405171159728</v>
      </c>
      <c r="Q143" s="59">
        <v>4.860622456960571</v>
      </c>
      <c r="R143" s="59">
        <v>17.159827243546566</v>
      </c>
      <c r="S143" s="59">
        <v>13.000056585985575</v>
      </c>
      <c r="T143" s="53">
        <f t="shared" si="3"/>
        <v>51.69282186709251</v>
      </c>
      <c r="U143"/>
    </row>
    <row r="144" spans="1:2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52" t="s">
        <v>20</v>
      </c>
      <c r="P144" s="59">
        <v>0.54</v>
      </c>
      <c r="Q144" s="59">
        <v>16.69</v>
      </c>
      <c r="R144" s="59">
        <v>19.87</v>
      </c>
      <c r="S144" s="59">
        <v>13.92</v>
      </c>
      <c r="T144" s="53">
        <f t="shared" si="3"/>
        <v>46.29</v>
      </c>
      <c r="U144"/>
    </row>
    <row r="145" spans="1:2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52" t="s">
        <v>17</v>
      </c>
      <c r="P145" s="59">
        <v>15.249200531804266</v>
      </c>
      <c r="Q145" s="59">
        <v>25.65941623567145</v>
      </c>
      <c r="R145" s="59">
        <v>12.399851622484286</v>
      </c>
      <c r="S145" s="59">
        <v>14.212506370392905</v>
      </c>
      <c r="T145" s="53">
        <f t="shared" si="3"/>
        <v>27.029519358689427</v>
      </c>
      <c r="U145"/>
    </row>
    <row r="146" spans="1:2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57" t="s">
        <v>60</v>
      </c>
      <c r="P147" s="58">
        <f>C142+D142</f>
        <v>0.2363866796271158</v>
      </c>
      <c r="Q147" s="58">
        <f>E142</f>
        <v>0.13428135942219685</v>
      </c>
      <c r="R147" s="58">
        <f>F142</f>
        <v>0.14823974416307503</v>
      </c>
      <c r="S147" s="58">
        <f>G142</f>
        <v>0.1318402884770431</v>
      </c>
      <c r="T147" s="58">
        <f>H142+I142</f>
        <v>0.31200032626079155</v>
      </c>
      <c r="U147"/>
    </row>
    <row r="148" spans="1:2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t="s">
        <v>62</v>
      </c>
      <c r="Q148" t="s">
        <v>63</v>
      </c>
      <c r="R148" t="s">
        <v>61</v>
      </c>
      <c r="S148" t="s">
        <v>64</v>
      </c>
      <c r="T148" t="s">
        <v>65</v>
      </c>
      <c r="U148"/>
    </row>
    <row r="149" spans="1:2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25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50" t="s">
        <v>56</v>
      </c>
      <c r="P152" t="s">
        <v>62</v>
      </c>
      <c r="Q152"/>
      <c r="R152"/>
      <c r="S152"/>
      <c r="T152"/>
      <c r="U152"/>
    </row>
    <row r="153" spans="1:2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50" t="s">
        <v>49</v>
      </c>
      <c r="P153" t="s">
        <v>63</v>
      </c>
      <c r="Q153"/>
      <c r="R153"/>
      <c r="S153"/>
      <c r="T153"/>
      <c r="U153"/>
    </row>
    <row r="154" spans="1:21" ht="25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50" t="s">
        <v>57</v>
      </c>
      <c r="P154" t="s">
        <v>61</v>
      </c>
      <c r="Q154"/>
      <c r="R154"/>
      <c r="S154"/>
      <c r="T154"/>
      <c r="U154"/>
    </row>
    <row r="155" spans="1:21" ht="25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50" t="s">
        <v>58</v>
      </c>
      <c r="P155" t="s">
        <v>64</v>
      </c>
      <c r="Q155"/>
      <c r="R155"/>
      <c r="S155"/>
      <c r="T155"/>
      <c r="U155"/>
    </row>
    <row r="156" spans="1:21" ht="25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50" t="s">
        <v>59</v>
      </c>
      <c r="P156" t="s">
        <v>65</v>
      </c>
      <c r="Q156"/>
      <c r="R156"/>
      <c r="S156"/>
      <c r="T156"/>
      <c r="U156"/>
    </row>
    <row r="157" spans="1:1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</sheetData>
  <sheetProtection/>
  <mergeCells count="64">
    <mergeCell ref="A69:A70"/>
    <mergeCell ref="A71:A72"/>
    <mergeCell ref="A73:A74"/>
    <mergeCell ref="A45:A46"/>
    <mergeCell ref="A57:A58"/>
    <mergeCell ref="A59:A60"/>
    <mergeCell ref="A61:A62"/>
    <mergeCell ref="A63:A64"/>
    <mergeCell ref="A65:A66"/>
    <mergeCell ref="A67:A68"/>
    <mergeCell ref="C43:I43"/>
    <mergeCell ref="A47:A48"/>
    <mergeCell ref="A49:A50"/>
    <mergeCell ref="A51:A52"/>
    <mergeCell ref="A53:A54"/>
    <mergeCell ref="A55:A56"/>
    <mergeCell ref="C78:I78"/>
    <mergeCell ref="A80:A81"/>
    <mergeCell ref="A82:A83"/>
    <mergeCell ref="A84:A85"/>
    <mergeCell ref="A86:A87"/>
    <mergeCell ref="A88:A89"/>
    <mergeCell ref="A102:A103"/>
    <mergeCell ref="A104:A105"/>
    <mergeCell ref="A106:A107"/>
    <mergeCell ref="A90:A91"/>
    <mergeCell ref="A92:A93"/>
    <mergeCell ref="A94:A95"/>
    <mergeCell ref="A96:A97"/>
    <mergeCell ref="A98:A99"/>
    <mergeCell ref="A100:A101"/>
    <mergeCell ref="C111:I111"/>
    <mergeCell ref="A113:A114"/>
    <mergeCell ref="A115:A116"/>
    <mergeCell ref="A117:A118"/>
    <mergeCell ref="A119:A120"/>
    <mergeCell ref="A121:A122"/>
    <mergeCell ref="A135:A136"/>
    <mergeCell ref="A137:A138"/>
    <mergeCell ref="A139:A140"/>
    <mergeCell ref="A123:A124"/>
    <mergeCell ref="A125:A126"/>
    <mergeCell ref="A127:A128"/>
    <mergeCell ref="A129:A130"/>
    <mergeCell ref="A131:A132"/>
    <mergeCell ref="A133:A134"/>
    <mergeCell ref="C4:I4"/>
    <mergeCell ref="A10:A11"/>
    <mergeCell ref="A12:A13"/>
    <mergeCell ref="A14:A15"/>
    <mergeCell ref="A16:A17"/>
    <mergeCell ref="A18:A19"/>
    <mergeCell ref="A8:A9"/>
    <mergeCell ref="A6:A7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30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I1">
      <selection activeCell="N38" sqref="N38"/>
    </sheetView>
  </sheetViews>
  <sheetFormatPr defaultColWidth="11.421875" defaultRowHeight="12.75"/>
  <cols>
    <col min="1" max="1" width="24.57421875" style="0" bestFit="1" customWidth="1"/>
    <col min="2" max="2" width="18.28125" style="0" bestFit="1" customWidth="1"/>
  </cols>
  <sheetData>
    <row r="1" spans="1:13" ht="12.75">
      <c r="A1" t="s">
        <v>79</v>
      </c>
      <c r="B1" t="s">
        <v>45</v>
      </c>
      <c r="C1" t="s">
        <v>44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80</v>
      </c>
      <c r="K1" t="s">
        <v>9</v>
      </c>
      <c r="L1" t="s">
        <v>10</v>
      </c>
      <c r="M1" t="s">
        <v>1</v>
      </c>
    </row>
    <row r="2" spans="1:13" ht="12.75">
      <c r="A2" t="s">
        <v>20</v>
      </c>
      <c r="B2" t="s">
        <v>47</v>
      </c>
      <c r="C2">
        <v>0</v>
      </c>
      <c r="D2">
        <v>0.54</v>
      </c>
      <c r="E2">
        <v>16.69</v>
      </c>
      <c r="F2">
        <v>19.87</v>
      </c>
      <c r="G2">
        <v>13.92</v>
      </c>
      <c r="H2">
        <v>16.34</v>
      </c>
      <c r="I2">
        <v>29.95</v>
      </c>
      <c r="J2">
        <v>97.31</v>
      </c>
      <c r="K2">
        <v>0.51</v>
      </c>
      <c r="L2">
        <v>2.18</v>
      </c>
      <c r="M2">
        <v>100</v>
      </c>
    </row>
    <row r="3" spans="1:13" s="92" customFormat="1" ht="12.75">
      <c r="A3" s="91" t="s">
        <v>77</v>
      </c>
      <c r="B3" t="s">
        <v>47</v>
      </c>
      <c r="C3">
        <v>1.8990797808680202</v>
      </c>
      <c r="D3">
        <v>8.845798796635988</v>
      </c>
      <c r="E3">
        <v>4.305926677301158</v>
      </c>
      <c r="F3">
        <v>16.181113754798012</v>
      </c>
      <c r="G3">
        <v>31.97821645610204</v>
      </c>
      <c r="H3">
        <v>8.701332637974643</v>
      </c>
      <c r="I3">
        <v>21.504424099873447</v>
      </c>
      <c r="J3">
        <v>93.41589220355331</v>
      </c>
      <c r="K3">
        <v>0.7939625983921373</v>
      </c>
      <c r="L3">
        <v>5.790145198054552</v>
      </c>
      <c r="M3">
        <v>100</v>
      </c>
    </row>
    <row r="4" spans="1:13" ht="12.75">
      <c r="A4" t="s">
        <v>23</v>
      </c>
      <c r="B4" t="s">
        <v>47</v>
      </c>
      <c r="C4">
        <v>1.96</v>
      </c>
      <c r="D4">
        <v>36.52</v>
      </c>
      <c r="E4">
        <v>12.11</v>
      </c>
      <c r="F4">
        <v>6.5</v>
      </c>
      <c r="G4">
        <v>12.62</v>
      </c>
      <c r="H4">
        <v>10.57</v>
      </c>
      <c r="I4">
        <v>17.5</v>
      </c>
      <c r="J4">
        <v>97.78</v>
      </c>
      <c r="K4">
        <v>0.41</v>
      </c>
      <c r="L4">
        <v>1.81</v>
      </c>
      <c r="M4">
        <v>100</v>
      </c>
    </row>
    <row r="5" spans="1:13" ht="12.75">
      <c r="A5" t="s">
        <v>12</v>
      </c>
      <c r="B5" t="s">
        <v>47</v>
      </c>
      <c r="C5">
        <v>0</v>
      </c>
      <c r="D5">
        <v>5.79</v>
      </c>
      <c r="E5">
        <v>11.4</v>
      </c>
      <c r="F5">
        <v>6.26</v>
      </c>
      <c r="G5">
        <v>17.52</v>
      </c>
      <c r="H5">
        <v>21.31</v>
      </c>
      <c r="I5">
        <v>35.32</v>
      </c>
      <c r="J5">
        <v>97.6</v>
      </c>
      <c r="K5">
        <v>0.48</v>
      </c>
      <c r="L5">
        <v>1.92</v>
      </c>
      <c r="M5">
        <v>100</v>
      </c>
    </row>
    <row r="6" spans="1:13" ht="12.75">
      <c r="A6" t="s">
        <v>21</v>
      </c>
      <c r="B6" t="s">
        <v>47</v>
      </c>
      <c r="C6">
        <v>4.25</v>
      </c>
      <c r="D6">
        <v>6.76</v>
      </c>
      <c r="E6">
        <v>23.89</v>
      </c>
      <c r="F6">
        <v>2.23</v>
      </c>
      <c r="G6">
        <v>26.7</v>
      </c>
      <c r="H6">
        <v>12.97</v>
      </c>
      <c r="I6">
        <v>19.36</v>
      </c>
      <c r="J6">
        <v>96.16</v>
      </c>
      <c r="K6">
        <v>1.42</v>
      </c>
      <c r="L6">
        <v>2.42</v>
      </c>
      <c r="M6">
        <v>100</v>
      </c>
    </row>
    <row r="7" spans="1:13" ht="12.75">
      <c r="A7" t="s">
        <v>13</v>
      </c>
      <c r="B7" t="s">
        <v>47</v>
      </c>
      <c r="C7">
        <v>1.3101013760355988</v>
      </c>
      <c r="D7">
        <v>58.15795301344778</v>
      </c>
      <c r="E7">
        <v>9.251684527806676</v>
      </c>
      <c r="F7">
        <v>1.4386990954737062</v>
      </c>
      <c r="G7">
        <v>6.2104000785515225</v>
      </c>
      <c r="H7">
        <v>9.35964147488307</v>
      </c>
      <c r="I7">
        <v>11.680409660834993</v>
      </c>
      <c r="J7">
        <v>97.40888922703334</v>
      </c>
      <c r="K7">
        <v>0.721330817077877</v>
      </c>
      <c r="L7">
        <v>1.8697799558887858</v>
      </c>
      <c r="M7">
        <v>100</v>
      </c>
    </row>
    <row r="8" spans="1:13" ht="12.75">
      <c r="A8" t="s">
        <v>15</v>
      </c>
      <c r="B8" t="s">
        <v>47</v>
      </c>
      <c r="C8">
        <v>0.6818839707385207</v>
      </c>
      <c r="D8">
        <v>29.36571473890952</v>
      </c>
      <c r="E8">
        <v>14.459771278322526</v>
      </c>
      <c r="F8">
        <v>18.88158512265732</v>
      </c>
      <c r="G8">
        <v>15.796730704214474</v>
      </c>
      <c r="H8">
        <v>8.857980197783897</v>
      </c>
      <c r="I8">
        <v>9.076897273638144</v>
      </c>
      <c r="J8">
        <v>97.1205632862644</v>
      </c>
      <c r="K8">
        <v>1.9869333465787489</v>
      </c>
      <c r="L8">
        <v>0.8925033671568592</v>
      </c>
      <c r="M8">
        <v>100.00000000000001</v>
      </c>
    </row>
    <row r="9" spans="1:13" ht="12.75">
      <c r="A9" t="s">
        <v>18</v>
      </c>
      <c r="B9" t="s">
        <v>47</v>
      </c>
      <c r="C9">
        <v>0.48534602039088953</v>
      </c>
      <c r="D9">
        <v>1.0038116198523894</v>
      </c>
      <c r="E9">
        <v>9.231916031679791</v>
      </c>
      <c r="F9">
        <v>20.863605258445514</v>
      </c>
      <c r="G9">
        <v>24.560880471483003</v>
      </c>
      <c r="H9">
        <v>6.837690574649768</v>
      </c>
      <c r="I9">
        <v>30.168046537321736</v>
      </c>
      <c r="J9">
        <v>93.15129651382308</v>
      </c>
      <c r="K9">
        <v>1.3153196273313306</v>
      </c>
      <c r="L9">
        <v>5.533383858845591</v>
      </c>
      <c r="M9">
        <v>100.00000000000001</v>
      </c>
    </row>
    <row r="10" spans="1:13" ht="12.75">
      <c r="A10" t="s">
        <v>22</v>
      </c>
      <c r="B10" t="s">
        <v>47</v>
      </c>
      <c r="C10">
        <v>0</v>
      </c>
      <c r="D10">
        <v>8.98</v>
      </c>
      <c r="E10">
        <v>22.3</v>
      </c>
      <c r="F10">
        <v>6.85</v>
      </c>
      <c r="G10">
        <v>15.9</v>
      </c>
      <c r="H10">
        <v>11.71</v>
      </c>
      <c r="I10">
        <v>32.42</v>
      </c>
      <c r="J10">
        <v>98.16</v>
      </c>
      <c r="K10">
        <v>0.37</v>
      </c>
      <c r="L10">
        <v>1.47</v>
      </c>
      <c r="M10">
        <v>100</v>
      </c>
    </row>
    <row r="11" spans="1:13" ht="12.75">
      <c r="A11" t="s">
        <v>19</v>
      </c>
      <c r="B11" t="s">
        <v>47</v>
      </c>
      <c r="C11">
        <v>0.94</v>
      </c>
      <c r="D11">
        <v>44.95</v>
      </c>
      <c r="E11">
        <v>6.83</v>
      </c>
      <c r="F11">
        <v>5.36</v>
      </c>
      <c r="G11">
        <v>3.66</v>
      </c>
      <c r="H11">
        <v>11.71</v>
      </c>
      <c r="I11">
        <v>14.18</v>
      </c>
      <c r="J11">
        <v>87.63</v>
      </c>
      <c r="K11">
        <v>0.88</v>
      </c>
      <c r="L11">
        <v>11.49</v>
      </c>
      <c r="M11">
        <v>100</v>
      </c>
    </row>
    <row r="12" spans="1:13" ht="12.75">
      <c r="A12" t="s">
        <v>14</v>
      </c>
      <c r="B12" t="s">
        <v>47</v>
      </c>
      <c r="C12">
        <v>1.7130032417460757</v>
      </c>
      <c r="D12">
        <v>10.278636632912704</v>
      </c>
      <c r="E12">
        <v>18.084835755297963</v>
      </c>
      <c r="F12">
        <v>4.296586839131978</v>
      </c>
      <c r="G12">
        <v>15.900536809215133</v>
      </c>
      <c r="H12">
        <v>14.691962813655882</v>
      </c>
      <c r="I12">
        <v>29.71602396052932</v>
      </c>
      <c r="J12">
        <v>94.68158605248905</v>
      </c>
      <c r="K12">
        <v>0.7635029396754427</v>
      </c>
      <c r="L12">
        <v>4.554911007835502</v>
      </c>
      <c r="M12">
        <v>100</v>
      </c>
    </row>
    <row r="13" spans="1:13" ht="12.75">
      <c r="A13" t="s">
        <v>41</v>
      </c>
      <c r="B13" t="s">
        <v>47</v>
      </c>
      <c r="C13">
        <v>1.346463877209056</v>
      </c>
      <c r="D13">
        <v>35.64492214830485</v>
      </c>
      <c r="E13">
        <v>20.064593988848287</v>
      </c>
      <c r="F13">
        <v>20.41538710313389</v>
      </c>
      <c r="G13">
        <v>9.379354643436033</v>
      </c>
      <c r="H13">
        <v>4.001045930021931</v>
      </c>
      <c r="I13">
        <v>7.187872230348632</v>
      </c>
      <c r="J13">
        <v>98.0396399213027</v>
      </c>
      <c r="K13">
        <v>0.5346629153196213</v>
      </c>
      <c r="L13">
        <v>1.425697163377695</v>
      </c>
      <c r="M13">
        <v>100</v>
      </c>
    </row>
    <row r="14" spans="1:13" ht="12.75">
      <c r="A14" t="s">
        <v>76</v>
      </c>
      <c r="B14" t="s">
        <v>47</v>
      </c>
      <c r="C14">
        <v>0.16825136790936543</v>
      </c>
      <c r="D14">
        <v>14.121087789735562</v>
      </c>
      <c r="E14">
        <v>18.214367070662654</v>
      </c>
      <c r="F14">
        <v>31.742127985093955</v>
      </c>
      <c r="G14">
        <v>18.473530941398504</v>
      </c>
      <c r="H14">
        <v>4.039524735696793</v>
      </c>
      <c r="I14">
        <v>11.373914214219335</v>
      </c>
      <c r="J14">
        <v>98.13280410471617</v>
      </c>
      <c r="K14">
        <v>0.6607824145618006</v>
      </c>
      <c r="L14">
        <v>1.2064134807220221</v>
      </c>
      <c r="M14">
        <v>99.99999999999999</v>
      </c>
    </row>
    <row r="15" spans="1:13" ht="12.75">
      <c r="A15" t="s">
        <v>11</v>
      </c>
      <c r="B15" t="s">
        <v>47</v>
      </c>
      <c r="C15">
        <v>4.25</v>
      </c>
      <c r="D15">
        <v>6.76</v>
      </c>
      <c r="E15">
        <v>23.89</v>
      </c>
      <c r="F15">
        <v>2.23</v>
      </c>
      <c r="G15">
        <v>26.7</v>
      </c>
      <c r="H15">
        <v>12.97</v>
      </c>
      <c r="I15">
        <v>19.36</v>
      </c>
      <c r="J15">
        <v>96.16</v>
      </c>
      <c r="K15">
        <v>1.42</v>
      </c>
      <c r="L15">
        <v>2.42</v>
      </c>
      <c r="M15">
        <v>100</v>
      </c>
    </row>
    <row r="16" spans="1:13" ht="12.75">
      <c r="A16" t="s">
        <v>17</v>
      </c>
      <c r="B16" t="s">
        <v>47</v>
      </c>
      <c r="C16">
        <v>7.971941104911884</v>
      </c>
      <c r="D16">
        <v>7.277259426892383</v>
      </c>
      <c r="E16">
        <v>25.65941623567145</v>
      </c>
      <c r="F16">
        <v>12.399851622484286</v>
      </c>
      <c r="G16">
        <v>14.212506370392905</v>
      </c>
      <c r="H16">
        <v>7.8696119689477175</v>
      </c>
      <c r="I16">
        <v>19.15990738974171</v>
      </c>
      <c r="J16">
        <v>94.55049411904236</v>
      </c>
      <c r="K16">
        <v>0.2093286400833286</v>
      </c>
      <c r="L16">
        <v>5.240177240874331</v>
      </c>
      <c r="M16">
        <v>100.00000000000001</v>
      </c>
    </row>
    <row r="17" spans="1:13" ht="12.75">
      <c r="A17" t="s">
        <v>81</v>
      </c>
      <c r="B17" t="s">
        <v>47</v>
      </c>
      <c r="C17">
        <v>1.6249381681655442</v>
      </c>
      <c r="D17">
        <v>15.659477968560545</v>
      </c>
      <c r="E17">
        <v>18.893650393102927</v>
      </c>
      <c r="F17">
        <v>23.219752545755107</v>
      </c>
      <c r="G17">
        <v>14.5879237825722</v>
      </c>
      <c r="H17">
        <v>9.179129965399193</v>
      </c>
      <c r="I17">
        <v>14.915521938239454</v>
      </c>
      <c r="J17">
        <v>98.08039476179496</v>
      </c>
      <c r="K17">
        <v>0.8028592682751624</v>
      </c>
      <c r="L17">
        <v>1.1167459699298599</v>
      </c>
      <c r="M17">
        <v>99.99999999999999</v>
      </c>
    </row>
    <row r="18" spans="1:13" ht="12.75">
      <c r="A18" t="s">
        <v>16</v>
      </c>
      <c r="B18" t="s">
        <v>47</v>
      </c>
      <c r="C18">
        <v>0.7813792039369114</v>
      </c>
      <c r="D18">
        <v>7.919025967222816</v>
      </c>
      <c r="E18">
        <v>4.860622456960571</v>
      </c>
      <c r="F18">
        <v>17.159827243546566</v>
      </c>
      <c r="G18">
        <v>13.000056585985575</v>
      </c>
      <c r="H18">
        <v>12.333449998999441</v>
      </c>
      <c r="I18">
        <v>39.35937186809307</v>
      </c>
      <c r="J18">
        <v>95.41373332474497</v>
      </c>
      <c r="K18">
        <v>1.8246526465902013</v>
      </c>
      <c r="L18">
        <v>2.7616140286648436</v>
      </c>
      <c r="M18">
        <v>100</v>
      </c>
    </row>
    <row r="19" spans="1:13" ht="12.75">
      <c r="A19" t="s">
        <v>1</v>
      </c>
      <c r="B19" t="s">
        <v>46</v>
      </c>
      <c r="C19">
        <v>535052.76</v>
      </c>
      <c r="D19">
        <v>9072430.81</v>
      </c>
      <c r="E19">
        <v>5890671.82</v>
      </c>
      <c r="F19">
        <v>6615720.7700000005</v>
      </c>
      <c r="G19">
        <v>5594507.580000001</v>
      </c>
      <c r="H19">
        <v>4041155.3500000006</v>
      </c>
      <c r="I19">
        <v>8700649.419999998</v>
      </c>
      <c r="J19">
        <v>40450188.510000005</v>
      </c>
      <c r="K19">
        <v>444227.82000000007</v>
      </c>
      <c r="L19">
        <v>1031415.58</v>
      </c>
      <c r="M19">
        <v>41925831.91</v>
      </c>
    </row>
    <row r="20" spans="1:13" ht="12.75">
      <c r="A20" t="s">
        <v>20</v>
      </c>
      <c r="B20" t="s">
        <v>46</v>
      </c>
      <c r="C20">
        <v>0</v>
      </c>
      <c r="D20">
        <v>6164.45</v>
      </c>
      <c r="E20">
        <v>188856.66</v>
      </c>
      <c r="F20">
        <v>224768.49</v>
      </c>
      <c r="G20">
        <v>157513.3</v>
      </c>
      <c r="H20">
        <v>184829.07</v>
      </c>
      <c r="I20">
        <v>338705.06</v>
      </c>
      <c r="J20">
        <v>1100837.03</v>
      </c>
      <c r="K20">
        <v>5799.53</v>
      </c>
      <c r="L20">
        <v>24623.73</v>
      </c>
      <c r="M20">
        <v>1131260.29</v>
      </c>
    </row>
    <row r="21" spans="1:13" ht="12.75">
      <c r="A21" t="s">
        <v>23</v>
      </c>
      <c r="B21" t="s">
        <v>46</v>
      </c>
      <c r="C21">
        <v>20801.8</v>
      </c>
      <c r="D21">
        <v>387210.31</v>
      </c>
      <c r="E21">
        <v>128372.12</v>
      </c>
      <c r="F21">
        <v>68965.79</v>
      </c>
      <c r="G21">
        <v>133825.81</v>
      </c>
      <c r="H21">
        <v>112048.73</v>
      </c>
      <c r="I21">
        <v>185569.8</v>
      </c>
      <c r="J21">
        <v>1036794.36</v>
      </c>
      <c r="K21">
        <v>4367.65</v>
      </c>
      <c r="L21">
        <v>19195.11</v>
      </c>
      <c r="M21">
        <v>1060357.12</v>
      </c>
    </row>
    <row r="22" spans="1:13" ht="12.75">
      <c r="A22" t="s">
        <v>12</v>
      </c>
      <c r="B22" t="s">
        <v>46</v>
      </c>
      <c r="C22">
        <v>0</v>
      </c>
      <c r="D22">
        <v>29232.17</v>
      </c>
      <c r="E22">
        <v>57500.13</v>
      </c>
      <c r="F22">
        <v>31602.56</v>
      </c>
      <c r="G22">
        <v>88386.28</v>
      </c>
      <c r="H22">
        <v>107509.74</v>
      </c>
      <c r="I22">
        <v>178223.68</v>
      </c>
      <c r="J22">
        <v>492454.56</v>
      </c>
      <c r="K22">
        <v>2404.59</v>
      </c>
      <c r="L22">
        <v>9667.76</v>
      </c>
      <c r="M22">
        <v>504526.91</v>
      </c>
    </row>
    <row r="23" spans="1:13" ht="12.75">
      <c r="A23" t="s">
        <v>21</v>
      </c>
      <c r="B23" t="s">
        <v>46</v>
      </c>
      <c r="C23">
        <v>18392.44</v>
      </c>
      <c r="D23">
        <v>9896.58</v>
      </c>
      <c r="E23">
        <v>22189.85</v>
      </c>
      <c r="F23">
        <v>85265.03</v>
      </c>
      <c r="G23">
        <v>130473.02</v>
      </c>
      <c r="H23">
        <v>121649.93</v>
      </c>
      <c r="I23">
        <v>85774.21</v>
      </c>
      <c r="J23">
        <v>473641.06</v>
      </c>
      <c r="K23">
        <v>3996.43</v>
      </c>
      <c r="L23">
        <v>21528.62</v>
      </c>
      <c r="M23">
        <v>499166.11</v>
      </c>
    </row>
    <row r="24" spans="1:13" ht="12.75">
      <c r="A24" t="s">
        <v>13</v>
      </c>
      <c r="B24" t="s">
        <v>46</v>
      </c>
      <c r="C24">
        <v>38745.56</v>
      </c>
      <c r="D24">
        <v>1719990.9100000001</v>
      </c>
      <c r="E24">
        <v>273613.70999999996</v>
      </c>
      <c r="F24">
        <v>42548.770000000004</v>
      </c>
      <c r="G24">
        <v>183669.32</v>
      </c>
      <c r="H24">
        <v>276806.48</v>
      </c>
      <c r="I24">
        <v>345441.98000000004</v>
      </c>
      <c r="J24">
        <v>2880816.73</v>
      </c>
      <c r="K24">
        <v>21332.98</v>
      </c>
      <c r="L24">
        <v>55297.76000000001</v>
      </c>
      <c r="M24">
        <v>2957447.4699999997</v>
      </c>
    </row>
    <row r="25" spans="1:13" ht="12.75">
      <c r="A25" t="s">
        <v>15</v>
      </c>
      <c r="B25" t="s">
        <v>46</v>
      </c>
      <c r="C25">
        <v>28389.920000000002</v>
      </c>
      <c r="D25">
        <v>1222627.79</v>
      </c>
      <c r="E25">
        <v>602025.81</v>
      </c>
      <c r="F25">
        <v>786125.96</v>
      </c>
      <c r="G25">
        <v>657689.49</v>
      </c>
      <c r="H25">
        <v>368797.86</v>
      </c>
      <c r="I25">
        <v>377912.37</v>
      </c>
      <c r="J25">
        <v>4043569.1999999997</v>
      </c>
      <c r="K25">
        <v>82725.04000000001</v>
      </c>
      <c r="L25">
        <v>37158.96</v>
      </c>
      <c r="M25">
        <v>4163453.1999999997</v>
      </c>
    </row>
    <row r="26" spans="1:13" ht="12.75">
      <c r="A26" t="s">
        <v>18</v>
      </c>
      <c r="B26" t="s">
        <v>46</v>
      </c>
      <c r="C26">
        <v>11286.49</v>
      </c>
      <c r="D26">
        <v>23343.16</v>
      </c>
      <c r="E26">
        <v>214683.8</v>
      </c>
      <c r="F26">
        <v>485173.18</v>
      </c>
      <c r="G26">
        <v>571151.55</v>
      </c>
      <c r="H26">
        <v>159007.23</v>
      </c>
      <c r="I26">
        <v>701543.52</v>
      </c>
      <c r="J26">
        <v>2166188.93</v>
      </c>
      <c r="K26">
        <v>30587.13</v>
      </c>
      <c r="L26">
        <v>128676.2</v>
      </c>
      <c r="M26">
        <v>2325452.26</v>
      </c>
    </row>
    <row r="27" spans="1:13" ht="12.75">
      <c r="A27" t="s">
        <v>22</v>
      </c>
      <c r="B27" t="s">
        <v>46</v>
      </c>
      <c r="C27">
        <v>0</v>
      </c>
      <c r="D27">
        <v>93338.23</v>
      </c>
      <c r="E27">
        <v>231677.25</v>
      </c>
      <c r="F27">
        <v>71216.96</v>
      </c>
      <c r="G27">
        <v>165209.55</v>
      </c>
      <c r="H27">
        <v>121666.49</v>
      </c>
      <c r="I27">
        <v>336834.11</v>
      </c>
      <c r="J27">
        <v>1019942.59</v>
      </c>
      <c r="K27">
        <v>3846.14</v>
      </c>
      <c r="L27">
        <v>15280.38</v>
      </c>
      <c r="M27">
        <v>1039069.11</v>
      </c>
    </row>
    <row r="28" spans="1:13" ht="12.75">
      <c r="A28" t="s">
        <v>19</v>
      </c>
      <c r="B28" t="s">
        <v>46</v>
      </c>
      <c r="C28">
        <v>7579.95</v>
      </c>
      <c r="D28">
        <v>360785.39</v>
      </c>
      <c r="E28">
        <v>54803.5</v>
      </c>
      <c r="F28">
        <v>43059.75</v>
      </c>
      <c r="G28">
        <v>29360.22</v>
      </c>
      <c r="H28">
        <v>94039.56</v>
      </c>
      <c r="I28">
        <v>113864.86</v>
      </c>
      <c r="J28">
        <v>703493.23</v>
      </c>
      <c r="K28">
        <v>7024.33</v>
      </c>
      <c r="L28">
        <v>92251.81</v>
      </c>
      <c r="M28">
        <v>802769.37</v>
      </c>
    </row>
    <row r="29" spans="1:13" ht="12.75">
      <c r="A29" t="s">
        <v>75</v>
      </c>
      <c r="B29" t="s">
        <v>46</v>
      </c>
      <c r="C29">
        <v>77541.98</v>
      </c>
      <c r="D29">
        <v>747269.62</v>
      </c>
      <c r="E29">
        <v>901604.19</v>
      </c>
      <c r="F29">
        <v>1108045.6</v>
      </c>
      <c r="G29">
        <v>696135.1</v>
      </c>
      <c r="H29">
        <v>438027.69</v>
      </c>
      <c r="I29">
        <v>711768.0700000001</v>
      </c>
      <c r="J29">
        <v>4680392.25</v>
      </c>
      <c r="K29">
        <v>38312.409999999996</v>
      </c>
      <c r="L29">
        <v>53291.07</v>
      </c>
      <c r="M29">
        <v>4771995.73</v>
      </c>
    </row>
    <row r="30" spans="1:13" ht="12.75">
      <c r="A30" t="s">
        <v>14</v>
      </c>
      <c r="B30" t="s">
        <v>46</v>
      </c>
      <c r="C30">
        <v>55010.840000000004</v>
      </c>
      <c r="D30">
        <v>330084.86</v>
      </c>
      <c r="E30">
        <v>580770.65</v>
      </c>
      <c r="F30">
        <v>137979.22</v>
      </c>
      <c r="G30">
        <v>510624.77</v>
      </c>
      <c r="H30">
        <v>471813.01</v>
      </c>
      <c r="I30">
        <v>954290.92</v>
      </c>
      <c r="J30">
        <v>3040574.27</v>
      </c>
      <c r="K30">
        <v>24518.89</v>
      </c>
      <c r="L30">
        <v>146274.96000000002</v>
      </c>
      <c r="M30">
        <v>3211368.12</v>
      </c>
    </row>
    <row r="31" spans="1:13" ht="12.75">
      <c r="A31" t="s">
        <v>41</v>
      </c>
      <c r="B31" t="s">
        <v>46</v>
      </c>
      <c r="C31">
        <v>126871.13</v>
      </c>
      <c r="D31">
        <v>3358657.91</v>
      </c>
      <c r="E31">
        <v>1890594.88</v>
      </c>
      <c r="F31">
        <v>1923648.51</v>
      </c>
      <c r="G31">
        <v>883773.6699999999</v>
      </c>
      <c r="H31">
        <v>377000.25</v>
      </c>
      <c r="I31">
        <v>677280.31</v>
      </c>
      <c r="J31">
        <v>9237826.66</v>
      </c>
      <c r="K31">
        <v>50378.84</v>
      </c>
      <c r="L31">
        <v>134336.92</v>
      </c>
      <c r="M31">
        <v>9422542.42</v>
      </c>
    </row>
    <row r="32" spans="1:13" ht="12.75">
      <c r="A32" t="s">
        <v>76</v>
      </c>
      <c r="B32" t="s">
        <v>46</v>
      </c>
      <c r="C32">
        <v>13369.609999999999</v>
      </c>
      <c r="D32">
        <v>1122091.54</v>
      </c>
      <c r="E32">
        <v>1447352.1800000002</v>
      </c>
      <c r="F32">
        <v>2522296.71</v>
      </c>
      <c r="G32">
        <v>1467945.89</v>
      </c>
      <c r="H32">
        <v>320989.19</v>
      </c>
      <c r="I32">
        <v>903795.3099999998</v>
      </c>
      <c r="J32">
        <v>7797840.43</v>
      </c>
      <c r="K32">
        <v>52507.17</v>
      </c>
      <c r="L32">
        <v>95864.17000000001</v>
      </c>
      <c r="M32">
        <v>7946211.7700000005</v>
      </c>
    </row>
    <row r="33" spans="1:13" ht="12.75">
      <c r="A33" t="s">
        <v>11</v>
      </c>
      <c r="B33" t="s">
        <v>46</v>
      </c>
      <c r="C33">
        <v>22620.39</v>
      </c>
      <c r="D33">
        <v>35961.88</v>
      </c>
      <c r="E33">
        <v>127124.3</v>
      </c>
      <c r="F33">
        <v>11849.46</v>
      </c>
      <c r="G33">
        <v>142104.09</v>
      </c>
      <c r="H33">
        <v>68995.12</v>
      </c>
      <c r="I33">
        <v>103038.28</v>
      </c>
      <c r="J33">
        <v>511693.52</v>
      </c>
      <c r="K33">
        <v>7542.92</v>
      </c>
      <c r="L33">
        <v>12902.91</v>
      </c>
      <c r="M33">
        <v>532139.35</v>
      </c>
    </row>
    <row r="34" spans="1:13" ht="12.75">
      <c r="A34" t="s">
        <v>17</v>
      </c>
      <c r="B34" t="s">
        <v>46</v>
      </c>
      <c r="C34">
        <v>59366.65</v>
      </c>
      <c r="D34">
        <v>54193.39</v>
      </c>
      <c r="E34">
        <v>191084.40000000002</v>
      </c>
      <c r="F34">
        <v>92341.08</v>
      </c>
      <c r="G34">
        <v>105839.82999999999</v>
      </c>
      <c r="H34">
        <v>58604.61</v>
      </c>
      <c r="I34">
        <v>142682.88</v>
      </c>
      <c r="J34">
        <v>704112.8400000001</v>
      </c>
      <c r="K34">
        <v>1558.8600000000001</v>
      </c>
      <c r="L34">
        <v>39023.340000000004</v>
      </c>
      <c r="M34">
        <v>744695.04</v>
      </c>
    </row>
    <row r="35" spans="1:13" ht="12.75">
      <c r="A35" t="s">
        <v>16</v>
      </c>
      <c r="B35" t="s">
        <v>46</v>
      </c>
      <c r="C35">
        <v>68445.61</v>
      </c>
      <c r="D35">
        <v>693674.1599999999</v>
      </c>
      <c r="E35">
        <v>425770.57</v>
      </c>
      <c r="F35">
        <v>1503130.41</v>
      </c>
      <c r="G35">
        <v>1138751.58</v>
      </c>
      <c r="H35">
        <v>1080359.58</v>
      </c>
      <c r="I35">
        <v>3447719.3699999996</v>
      </c>
      <c r="J35">
        <v>8357851.280000001</v>
      </c>
      <c r="K35">
        <v>159832.08000000002</v>
      </c>
      <c r="L35">
        <v>241906.05000000002</v>
      </c>
      <c r="M35">
        <v>8759589.41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5"/>
  <sheetViews>
    <sheetView zoomScale="86" zoomScaleNormal="86" zoomScalePageLayoutView="0" workbookViewId="0" topLeftCell="A1">
      <selection activeCell="D15" sqref="D15"/>
    </sheetView>
  </sheetViews>
  <sheetFormatPr defaultColWidth="11.421875" defaultRowHeight="12.75"/>
  <cols>
    <col min="1" max="1" width="27.421875" style="24" bestFit="1" customWidth="1"/>
    <col min="2" max="2" width="16.140625" style="6" bestFit="1" customWidth="1"/>
    <col min="3" max="4" width="15.421875" style="6" bestFit="1" customWidth="1"/>
    <col min="5" max="5" width="15.8515625" style="6" customWidth="1"/>
    <col min="6" max="8" width="13.8515625" style="6" bestFit="1" customWidth="1"/>
    <col min="9" max="9" width="17.8515625" style="6" customWidth="1"/>
    <col min="10" max="10" width="23.00390625" style="6" customWidth="1"/>
    <col min="11" max="11" width="14.57421875" style="6" bestFit="1" customWidth="1"/>
    <col min="12" max="12" width="16.7109375" style="6" bestFit="1" customWidth="1"/>
    <col min="13" max="13" width="20.8515625" style="6" customWidth="1"/>
    <col min="14" max="14" width="13.8515625" style="6" bestFit="1" customWidth="1"/>
    <col min="15" max="16384" width="11.421875" style="6" customWidth="1"/>
  </cols>
  <sheetData>
    <row r="1" spans="1:2" ht="15.75">
      <c r="A1" s="20" t="s">
        <v>70</v>
      </c>
      <c r="B1" s="23"/>
    </row>
    <row r="2" spans="1:12" ht="16.5" thickBot="1">
      <c r="A2" s="20"/>
      <c r="B2" s="23"/>
      <c r="L2" s="16"/>
    </row>
    <row r="3" spans="1:13" ht="14.25">
      <c r="A3" s="73">
        <v>2019</v>
      </c>
      <c r="B3" s="107" t="s">
        <v>73</v>
      </c>
      <c r="C3" s="107"/>
      <c r="D3" s="107"/>
      <c r="E3" s="107"/>
      <c r="F3" s="107"/>
      <c r="G3" s="107"/>
      <c r="H3" s="107"/>
      <c r="I3" s="63"/>
      <c r="J3" s="63"/>
      <c r="K3" s="63"/>
      <c r="L3" s="63"/>
      <c r="M3" s="64"/>
    </row>
    <row r="4" spans="1:13" ht="35.25" customHeight="1">
      <c r="A4" s="65"/>
      <c r="B4" s="66" t="s">
        <v>2</v>
      </c>
      <c r="C4" s="67" t="s">
        <v>3</v>
      </c>
      <c r="D4" s="67" t="s">
        <v>4</v>
      </c>
      <c r="E4" s="66" t="s">
        <v>5</v>
      </c>
      <c r="F4" s="66" t="s">
        <v>6</v>
      </c>
      <c r="G4" s="66" t="s">
        <v>7</v>
      </c>
      <c r="H4" s="66" t="s">
        <v>8</v>
      </c>
      <c r="I4" s="66" t="s">
        <v>0</v>
      </c>
      <c r="J4" s="66" t="s">
        <v>9</v>
      </c>
      <c r="K4" s="66" t="s">
        <v>10</v>
      </c>
      <c r="L4" s="66" t="s">
        <v>1</v>
      </c>
      <c r="M4" s="68" t="s">
        <v>74</v>
      </c>
    </row>
    <row r="5" spans="1:13" ht="12.75">
      <c r="A5" s="85" t="s">
        <v>77</v>
      </c>
      <c r="B5" s="76">
        <v>263628.21</v>
      </c>
      <c r="C5" s="76">
        <v>196909.73</v>
      </c>
      <c r="D5" s="76">
        <v>144341.68</v>
      </c>
      <c r="E5" s="76">
        <v>34816.95</v>
      </c>
      <c r="F5" s="76">
        <v>23783.670000000002</v>
      </c>
      <c r="G5" s="76">
        <v>9815.51</v>
      </c>
      <c r="H5" s="76">
        <v>2534.1800000000003</v>
      </c>
      <c r="I5" s="76">
        <v>675829.9300000002</v>
      </c>
      <c r="J5" s="76">
        <v>5744.03</v>
      </c>
      <c r="K5" s="76">
        <v>41889.59</v>
      </c>
      <c r="L5" s="76">
        <v>723463.55</v>
      </c>
      <c r="M5" s="86">
        <v>13.50945038791046</v>
      </c>
    </row>
    <row r="6" spans="1:13" ht="12.75">
      <c r="A6" s="88" t="s">
        <v>76</v>
      </c>
      <c r="B6" s="71">
        <v>5539965.17</v>
      </c>
      <c r="C6" s="71">
        <v>1156952</v>
      </c>
      <c r="D6" s="71">
        <v>798492.54</v>
      </c>
      <c r="E6" s="71">
        <v>206613.84000000003</v>
      </c>
      <c r="F6" s="71">
        <v>71382.03</v>
      </c>
      <c r="G6" s="71">
        <v>20519.96</v>
      </c>
      <c r="H6" s="71">
        <v>3914.89</v>
      </c>
      <c r="I6" s="71">
        <v>7797840.43</v>
      </c>
      <c r="J6" s="71">
        <v>52507.17</v>
      </c>
      <c r="K6" s="71">
        <v>95864.17000000001</v>
      </c>
      <c r="L6" s="71">
        <v>7946211.7700000005</v>
      </c>
      <c r="M6" s="77">
        <v>5.78918517443938</v>
      </c>
    </row>
    <row r="7" spans="1:14" s="24" customFormat="1" ht="12.75">
      <c r="A7" s="85" t="s">
        <v>75</v>
      </c>
      <c r="B7" s="76">
        <v>3075366.44</v>
      </c>
      <c r="C7" s="76">
        <v>739633.92</v>
      </c>
      <c r="D7" s="76">
        <v>600356.23</v>
      </c>
      <c r="E7" s="76">
        <v>181673.06</v>
      </c>
      <c r="F7" s="76">
        <v>63595.590000000004</v>
      </c>
      <c r="G7" s="76">
        <v>16718.54</v>
      </c>
      <c r="H7" s="76">
        <v>3048.4700000000003</v>
      </c>
      <c r="I7" s="76">
        <v>4680392.249999999</v>
      </c>
      <c r="J7" s="76">
        <v>38312.409999999996</v>
      </c>
      <c r="K7" s="76">
        <v>53291.07</v>
      </c>
      <c r="L7" s="76">
        <v>4771995.7299999995</v>
      </c>
      <c r="M7" s="86">
        <v>7.208043704029295</v>
      </c>
      <c r="N7" s="37"/>
    </row>
    <row r="8" spans="1:14" ht="12.75">
      <c r="A8" s="69" t="s">
        <v>13</v>
      </c>
      <c r="B8" s="71">
        <v>1792312.27</v>
      </c>
      <c r="C8" s="71">
        <v>349272.83</v>
      </c>
      <c r="D8" s="71">
        <v>376098.35</v>
      </c>
      <c r="E8" s="71">
        <v>188515.09</v>
      </c>
      <c r="F8" s="71">
        <v>99975.73</v>
      </c>
      <c r="G8" s="71">
        <v>46561.15</v>
      </c>
      <c r="H8" s="71">
        <v>28081.31</v>
      </c>
      <c r="I8" s="71">
        <v>2880816.73</v>
      </c>
      <c r="J8" s="76">
        <v>21332.98</v>
      </c>
      <c r="K8" s="76">
        <v>55297.76</v>
      </c>
      <c r="L8" s="76">
        <v>2957447.47</v>
      </c>
      <c r="M8" s="77">
        <v>14.473502899861666</v>
      </c>
      <c r="N8" s="16"/>
    </row>
    <row r="9" spans="1:14" ht="12.75">
      <c r="A9" s="69" t="s">
        <v>23</v>
      </c>
      <c r="B9" s="71">
        <v>432468.52</v>
      </c>
      <c r="C9" s="71">
        <v>209467.33</v>
      </c>
      <c r="D9" s="71">
        <v>224647.84</v>
      </c>
      <c r="E9" s="71">
        <v>80608.53</v>
      </c>
      <c r="F9" s="71">
        <v>54432.12</v>
      </c>
      <c r="G9" s="71">
        <v>29343.49</v>
      </c>
      <c r="H9" s="71">
        <v>5826.53</v>
      </c>
      <c r="I9" s="71">
        <v>1036794.36</v>
      </c>
      <c r="J9" s="71">
        <v>4367.65</v>
      </c>
      <c r="K9" s="71">
        <v>19195.11</v>
      </c>
      <c r="L9" s="71">
        <v>1060357.12</v>
      </c>
      <c r="M9" s="77">
        <v>17.49</v>
      </c>
      <c r="N9" s="16"/>
    </row>
    <row r="10" spans="1:14" ht="12.75">
      <c r="A10" s="69" t="s">
        <v>11</v>
      </c>
      <c r="B10" s="71">
        <v>186815</v>
      </c>
      <c r="C10" s="71">
        <v>119734.47</v>
      </c>
      <c r="D10" s="71">
        <v>114574.8</v>
      </c>
      <c r="E10" s="71">
        <v>35505.98</v>
      </c>
      <c r="F10" s="71">
        <v>29546.13</v>
      </c>
      <c r="G10" s="71">
        <v>18802.78</v>
      </c>
      <c r="H10" s="71">
        <v>6714.36</v>
      </c>
      <c r="I10" s="71">
        <v>511693.52</v>
      </c>
      <c r="J10" s="71">
        <v>7542.92</v>
      </c>
      <c r="K10" s="71">
        <v>12902.91</v>
      </c>
      <c r="L10" s="71">
        <v>532139.35</v>
      </c>
      <c r="M10" s="77">
        <v>21.23</v>
      </c>
      <c r="N10" s="16"/>
    </row>
    <row r="11" spans="1:14" ht="25.5">
      <c r="A11" s="69" t="s">
        <v>22</v>
      </c>
      <c r="B11" s="71">
        <v>489720.05</v>
      </c>
      <c r="C11" s="71">
        <v>179761.47</v>
      </c>
      <c r="D11" s="71">
        <v>191636.67</v>
      </c>
      <c r="E11" s="71">
        <v>88228.29</v>
      </c>
      <c r="F11" s="71">
        <v>46645.79</v>
      </c>
      <c r="G11" s="71">
        <v>17697.66</v>
      </c>
      <c r="H11" s="71">
        <v>6252.66</v>
      </c>
      <c r="I11" s="71">
        <v>1019942.59</v>
      </c>
      <c r="J11" s="71">
        <v>3846.14</v>
      </c>
      <c r="K11" s="71">
        <v>15280.38</v>
      </c>
      <c r="L11" s="71">
        <v>1039069.11</v>
      </c>
      <c r="M11" s="77">
        <v>16.06</v>
      </c>
      <c r="N11" s="16"/>
    </row>
    <row r="12" spans="1:14" ht="12.75">
      <c r="A12" s="69" t="s">
        <v>12</v>
      </c>
      <c r="B12" s="71">
        <v>229656.51</v>
      </c>
      <c r="C12" s="71">
        <v>94593.45</v>
      </c>
      <c r="D12" s="71">
        <v>100622.27</v>
      </c>
      <c r="E12" s="71">
        <v>44077.79</v>
      </c>
      <c r="F12" s="71">
        <v>18451.87</v>
      </c>
      <c r="G12" s="71">
        <v>4435.09</v>
      </c>
      <c r="H12" s="71">
        <v>617.58</v>
      </c>
      <c r="I12" s="71">
        <v>492454.56</v>
      </c>
      <c r="J12" s="71">
        <v>2404.59</v>
      </c>
      <c r="K12" s="71">
        <v>9667.76</v>
      </c>
      <c r="L12" s="71">
        <v>504526.91</v>
      </c>
      <c r="M12" s="77">
        <v>12.8</v>
      </c>
      <c r="N12" s="16"/>
    </row>
    <row r="13" spans="1:14" ht="12.75">
      <c r="A13" s="69" t="s">
        <v>19</v>
      </c>
      <c r="B13" s="71">
        <v>480705.63</v>
      </c>
      <c r="C13" s="71">
        <v>91127.18</v>
      </c>
      <c r="D13" s="71">
        <v>76577.84</v>
      </c>
      <c r="E13" s="71">
        <v>29825.06</v>
      </c>
      <c r="F13" s="71">
        <v>18006.39</v>
      </c>
      <c r="G13" s="71">
        <v>5787.65</v>
      </c>
      <c r="H13" s="71">
        <v>1463.48</v>
      </c>
      <c r="I13" s="71">
        <v>703493.23</v>
      </c>
      <c r="J13" s="71">
        <v>7024.33</v>
      </c>
      <c r="K13" s="71">
        <v>92251.81</v>
      </c>
      <c r="L13" s="71">
        <v>802769.37</v>
      </c>
      <c r="M13" s="77">
        <v>8.47</v>
      </c>
      <c r="N13" s="16"/>
    </row>
    <row r="14" spans="1:14" ht="12.75">
      <c r="A14" s="70" t="s">
        <v>41</v>
      </c>
      <c r="B14" s="87">
        <v>7276234.340000001</v>
      </c>
      <c r="C14" s="87">
        <v>957602.05</v>
      </c>
      <c r="D14" s="87">
        <v>717396.18</v>
      </c>
      <c r="E14" s="87">
        <v>187388.03</v>
      </c>
      <c r="F14" s="87">
        <v>66993.19</v>
      </c>
      <c r="G14" s="87">
        <v>23392.78</v>
      </c>
      <c r="H14" s="87">
        <v>8820.09</v>
      </c>
      <c r="I14" s="71">
        <v>9237826.659999998</v>
      </c>
      <c r="J14" s="87">
        <v>50378.840000000004</v>
      </c>
      <c r="K14" s="78">
        <v>134336.91999999998</v>
      </c>
      <c r="L14" s="71">
        <v>9422542.419999998</v>
      </c>
      <c r="M14" s="77">
        <v>4.74</v>
      </c>
      <c r="N14" s="16"/>
    </row>
    <row r="15" spans="1:14" ht="12.75">
      <c r="A15" s="70" t="s">
        <v>15</v>
      </c>
      <c r="B15" s="71">
        <v>2865817.72</v>
      </c>
      <c r="C15" s="71">
        <v>520575.74</v>
      </c>
      <c r="D15" s="71">
        <v>396801.93</v>
      </c>
      <c r="E15" s="71">
        <v>150252.73</v>
      </c>
      <c r="F15" s="71">
        <v>64178.19</v>
      </c>
      <c r="G15" s="71">
        <v>29749.8</v>
      </c>
      <c r="H15" s="71">
        <v>16193.09</v>
      </c>
      <c r="I15" s="71">
        <v>4043569.2</v>
      </c>
      <c r="J15" s="76">
        <v>82725.04</v>
      </c>
      <c r="K15" s="76">
        <v>37158.96</v>
      </c>
      <c r="L15" s="76">
        <v>4163453.2</v>
      </c>
      <c r="M15" s="77">
        <v>8.248180360064074</v>
      </c>
      <c r="N15" s="16"/>
    </row>
    <row r="16" spans="1:14" ht="12.75">
      <c r="A16" s="70" t="s">
        <v>14</v>
      </c>
      <c r="B16" s="71">
        <v>990754.88</v>
      </c>
      <c r="C16" s="71">
        <v>663513.88</v>
      </c>
      <c r="D16" s="71">
        <v>755737.24</v>
      </c>
      <c r="E16" s="71">
        <v>299746.91</v>
      </c>
      <c r="F16" s="71">
        <v>178743.19</v>
      </c>
      <c r="G16" s="71">
        <v>103847.18</v>
      </c>
      <c r="H16" s="71">
        <v>48230.99</v>
      </c>
      <c r="I16" s="71">
        <v>3040574.27</v>
      </c>
      <c r="J16" s="71">
        <v>24518.89</v>
      </c>
      <c r="K16" s="71">
        <v>146274.96</v>
      </c>
      <c r="L16" s="71">
        <v>3211368.12</v>
      </c>
      <c r="M16" s="77">
        <v>23.67329813366144</v>
      </c>
      <c r="N16" s="16"/>
    </row>
    <row r="17" spans="1:14" ht="12.75">
      <c r="A17" s="70" t="s">
        <v>18</v>
      </c>
      <c r="B17" s="71">
        <v>1032429.17</v>
      </c>
      <c r="C17" s="71">
        <v>486615.63</v>
      </c>
      <c r="D17" s="71">
        <v>347526.22</v>
      </c>
      <c r="E17" s="71">
        <v>137042.5</v>
      </c>
      <c r="F17" s="71">
        <v>89200.14</v>
      </c>
      <c r="G17" s="71">
        <v>50372.02</v>
      </c>
      <c r="H17" s="71">
        <v>23003.25</v>
      </c>
      <c r="I17" s="71">
        <v>2166188.93</v>
      </c>
      <c r="J17" s="71">
        <v>30587.13</v>
      </c>
      <c r="K17" s="71">
        <v>128676.2</v>
      </c>
      <c r="L17" s="71">
        <v>2325452.26</v>
      </c>
      <c r="M17" s="77">
        <v>16.758687295110494</v>
      </c>
      <c r="N17" s="16"/>
    </row>
    <row r="18" spans="1:14" ht="12.75">
      <c r="A18" s="70" t="s">
        <v>21</v>
      </c>
      <c r="B18" s="71">
        <v>288215.14</v>
      </c>
      <c r="C18" s="71">
        <v>74668.21</v>
      </c>
      <c r="D18" s="71">
        <v>64836.36</v>
      </c>
      <c r="E18" s="71">
        <v>26621.05</v>
      </c>
      <c r="F18" s="71">
        <v>12906.92</v>
      </c>
      <c r="G18" s="71">
        <v>4622.39</v>
      </c>
      <c r="H18" s="71">
        <v>1770.99</v>
      </c>
      <c r="I18" s="71">
        <v>473641.06</v>
      </c>
      <c r="J18" s="71">
        <v>3996.43</v>
      </c>
      <c r="K18" s="71">
        <v>21528.62</v>
      </c>
      <c r="L18" s="71">
        <v>499166.11</v>
      </c>
      <c r="M18" s="77">
        <v>10.68</v>
      </c>
      <c r="N18" s="16"/>
    </row>
    <row r="19" spans="1:14" ht="12.75">
      <c r="A19" s="69" t="s">
        <v>16</v>
      </c>
      <c r="B19" s="71">
        <v>3368074.22</v>
      </c>
      <c r="C19" s="71">
        <v>1446490.31</v>
      </c>
      <c r="D19" s="71">
        <v>1651873.07</v>
      </c>
      <c r="E19" s="71">
        <v>899429.38</v>
      </c>
      <c r="F19" s="71">
        <v>576293.86</v>
      </c>
      <c r="G19" s="71">
        <v>297777.16</v>
      </c>
      <c r="H19" s="71">
        <v>117913.28</v>
      </c>
      <c r="I19" s="71">
        <v>8357851.280000001</v>
      </c>
      <c r="J19" s="71">
        <v>159832.08</v>
      </c>
      <c r="K19" s="71">
        <v>241906.05</v>
      </c>
      <c r="L19" s="71">
        <v>8759589.41</v>
      </c>
      <c r="M19" s="77">
        <v>23.17312862618919</v>
      </c>
      <c r="N19" s="16"/>
    </row>
    <row r="20" spans="1:14" ht="12.75">
      <c r="A20" s="70" t="s">
        <v>20</v>
      </c>
      <c r="B20" s="71">
        <v>513232.68</v>
      </c>
      <c r="C20" s="71">
        <v>217849.16</v>
      </c>
      <c r="D20" s="71">
        <v>199535.88</v>
      </c>
      <c r="E20" s="71">
        <v>82834.03</v>
      </c>
      <c r="F20" s="71">
        <v>49029.35</v>
      </c>
      <c r="G20" s="71">
        <v>27432.47</v>
      </c>
      <c r="H20" s="71">
        <v>10923.46</v>
      </c>
      <c r="I20" s="71">
        <v>1100837.03</v>
      </c>
      <c r="J20" s="71">
        <v>5799.53</v>
      </c>
      <c r="K20" s="71">
        <v>24623.73</v>
      </c>
      <c r="L20" s="71">
        <v>1131260.29</v>
      </c>
      <c r="M20" s="77">
        <v>17.62</v>
      </c>
      <c r="N20" s="16"/>
    </row>
    <row r="21" spans="1:14" ht="13.5" thickBot="1">
      <c r="A21" s="79" t="s">
        <v>17</v>
      </c>
      <c r="B21" s="80">
        <v>361298.59</v>
      </c>
      <c r="C21" s="80">
        <v>126294.11</v>
      </c>
      <c r="D21" s="80">
        <v>153930.5</v>
      </c>
      <c r="E21" s="80">
        <v>45925.74</v>
      </c>
      <c r="F21" s="80">
        <v>12892.97</v>
      </c>
      <c r="G21" s="80">
        <v>3232.74</v>
      </c>
      <c r="H21" s="80">
        <v>538.19</v>
      </c>
      <c r="I21" s="80">
        <v>704112.84</v>
      </c>
      <c r="J21" s="80">
        <v>1558.86</v>
      </c>
      <c r="K21" s="80">
        <v>39023.34</v>
      </c>
      <c r="L21" s="80">
        <v>744695.04</v>
      </c>
      <c r="M21" s="81">
        <v>9.715076890232538</v>
      </c>
      <c r="N21" s="16"/>
    </row>
    <row r="22" spans="1:14" ht="12.7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16"/>
    </row>
    <row r="23" spans="1:14" ht="13.5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16"/>
    </row>
    <row r="24" spans="1:13" ht="14.25">
      <c r="A24" s="73">
        <v>2018</v>
      </c>
      <c r="B24" s="107" t="s">
        <v>73</v>
      </c>
      <c r="C24" s="107"/>
      <c r="D24" s="107"/>
      <c r="E24" s="107"/>
      <c r="F24" s="107"/>
      <c r="G24" s="107"/>
      <c r="H24" s="107"/>
      <c r="I24" s="63"/>
      <c r="J24" s="63"/>
      <c r="K24" s="63"/>
      <c r="L24" s="63"/>
      <c r="M24" s="64"/>
    </row>
    <row r="25" spans="1:13" ht="35.25" customHeight="1">
      <c r="A25" s="65"/>
      <c r="B25" s="66" t="s">
        <v>2</v>
      </c>
      <c r="C25" s="67" t="s">
        <v>3</v>
      </c>
      <c r="D25" s="67" t="s">
        <v>4</v>
      </c>
      <c r="E25" s="66" t="s">
        <v>5</v>
      </c>
      <c r="F25" s="66" t="s">
        <v>6</v>
      </c>
      <c r="G25" s="66" t="s">
        <v>7</v>
      </c>
      <c r="H25" s="66" t="s">
        <v>8</v>
      </c>
      <c r="I25" s="66" t="s">
        <v>0</v>
      </c>
      <c r="J25" s="66" t="s">
        <v>9</v>
      </c>
      <c r="K25" s="66" t="s">
        <v>10</v>
      </c>
      <c r="L25" s="66" t="s">
        <v>1</v>
      </c>
      <c r="M25" s="68" t="s">
        <v>74</v>
      </c>
    </row>
    <row r="26" spans="1:13" ht="12.75">
      <c r="A26" s="88" t="s">
        <v>76</v>
      </c>
      <c r="B26" s="71">
        <v>5539965.17</v>
      </c>
      <c r="C26" s="71">
        <v>1156952</v>
      </c>
      <c r="D26" s="71">
        <v>798492.54</v>
      </c>
      <c r="E26" s="71">
        <v>206613.84000000003</v>
      </c>
      <c r="F26" s="71">
        <v>71382.03</v>
      </c>
      <c r="G26" s="71">
        <v>20519.96</v>
      </c>
      <c r="H26" s="71">
        <v>3914.89</v>
      </c>
      <c r="I26" s="71">
        <v>7797840.43</v>
      </c>
      <c r="J26" s="71">
        <v>52507.17</v>
      </c>
      <c r="K26" s="71">
        <v>95864.17000000001</v>
      </c>
      <c r="L26" s="71">
        <v>7946211.7700000005</v>
      </c>
      <c r="M26" s="77">
        <v>5.78918517443938</v>
      </c>
    </row>
    <row r="27" spans="1:14" s="24" customFormat="1" ht="12.75">
      <c r="A27" s="85" t="s">
        <v>75</v>
      </c>
      <c r="B27" s="76">
        <v>3075366.44</v>
      </c>
      <c r="C27" s="76">
        <v>739633.92</v>
      </c>
      <c r="D27" s="76">
        <v>600356.23</v>
      </c>
      <c r="E27" s="76">
        <v>181673.06</v>
      </c>
      <c r="F27" s="76">
        <v>63595.590000000004</v>
      </c>
      <c r="G27" s="76">
        <v>16718.54</v>
      </c>
      <c r="H27" s="76">
        <v>3048.4700000000003</v>
      </c>
      <c r="I27" s="76">
        <v>4680392.249999999</v>
      </c>
      <c r="J27" s="76">
        <v>38312.409999999996</v>
      </c>
      <c r="K27" s="76">
        <v>53291.07</v>
      </c>
      <c r="L27" s="76">
        <v>4771995.7299999995</v>
      </c>
      <c r="M27" s="86">
        <v>7.208043704029295</v>
      </c>
      <c r="N27" s="37"/>
    </row>
    <row r="28" spans="1:14" ht="12.75">
      <c r="A28" s="69" t="s">
        <v>13</v>
      </c>
      <c r="B28" s="71">
        <v>1792312.27</v>
      </c>
      <c r="C28" s="71">
        <v>349272.83</v>
      </c>
      <c r="D28" s="71">
        <v>376098.35</v>
      </c>
      <c r="E28" s="71">
        <v>188515.09</v>
      </c>
      <c r="F28" s="71">
        <v>99975.73</v>
      </c>
      <c r="G28" s="71">
        <v>46561.15</v>
      </c>
      <c r="H28" s="71">
        <v>28081.31</v>
      </c>
      <c r="I28" s="71">
        <v>2880816.73</v>
      </c>
      <c r="J28" s="76">
        <v>21332.98</v>
      </c>
      <c r="K28" s="76">
        <v>55297.76</v>
      </c>
      <c r="L28" s="76">
        <v>2957447.47</v>
      </c>
      <c r="M28" s="77">
        <v>14.473502899861666</v>
      </c>
      <c r="N28" s="16"/>
    </row>
    <row r="29" spans="1:14" ht="12.75">
      <c r="A29" s="69" t="s">
        <v>23</v>
      </c>
      <c r="B29" s="71">
        <v>432468.52</v>
      </c>
      <c r="C29" s="71">
        <v>209467.33</v>
      </c>
      <c r="D29" s="71">
        <v>224647.84</v>
      </c>
      <c r="E29" s="71">
        <v>80608.53</v>
      </c>
      <c r="F29" s="71">
        <v>54432.12</v>
      </c>
      <c r="G29" s="71">
        <v>29343.49</v>
      </c>
      <c r="H29" s="71">
        <v>5826.53</v>
      </c>
      <c r="I29" s="71">
        <v>1036794.36</v>
      </c>
      <c r="J29" s="71">
        <v>4367.65</v>
      </c>
      <c r="K29" s="71">
        <v>19195.11</v>
      </c>
      <c r="L29" s="71">
        <v>1060357.12</v>
      </c>
      <c r="M29" s="77">
        <v>17.49</v>
      </c>
      <c r="N29" s="16"/>
    </row>
    <row r="30" spans="1:14" ht="12.75">
      <c r="A30" s="69" t="s">
        <v>11</v>
      </c>
      <c r="B30" s="71">
        <v>186815</v>
      </c>
      <c r="C30" s="71">
        <v>119734.47</v>
      </c>
      <c r="D30" s="71">
        <v>114574.8</v>
      </c>
      <c r="E30" s="71">
        <v>35505.98</v>
      </c>
      <c r="F30" s="71">
        <v>29546.13</v>
      </c>
      <c r="G30" s="71">
        <v>18802.78</v>
      </c>
      <c r="H30" s="71">
        <v>6714.36</v>
      </c>
      <c r="I30" s="71">
        <v>511693.52</v>
      </c>
      <c r="J30" s="71">
        <v>7542.92</v>
      </c>
      <c r="K30" s="71">
        <v>12902.91</v>
      </c>
      <c r="L30" s="71">
        <v>532139.35</v>
      </c>
      <c r="M30" s="77">
        <v>21.23</v>
      </c>
      <c r="N30" s="16"/>
    </row>
    <row r="31" spans="1:14" ht="25.5">
      <c r="A31" s="69" t="s">
        <v>22</v>
      </c>
      <c r="B31" s="71">
        <v>489720.05</v>
      </c>
      <c r="C31" s="71">
        <v>179761.47</v>
      </c>
      <c r="D31" s="71">
        <v>191636.67</v>
      </c>
      <c r="E31" s="71">
        <v>88228.29</v>
      </c>
      <c r="F31" s="71">
        <v>46645.79</v>
      </c>
      <c r="G31" s="71">
        <v>17697.66</v>
      </c>
      <c r="H31" s="71">
        <v>6252.66</v>
      </c>
      <c r="I31" s="71">
        <v>1019942.59</v>
      </c>
      <c r="J31" s="71">
        <v>3846.14</v>
      </c>
      <c r="K31" s="71">
        <v>15280.38</v>
      </c>
      <c r="L31" s="71">
        <v>1039069.11</v>
      </c>
      <c r="M31" s="77">
        <v>16.06</v>
      </c>
      <c r="N31" s="16"/>
    </row>
    <row r="32" spans="1:14" ht="12.75">
      <c r="A32" s="69" t="s">
        <v>12</v>
      </c>
      <c r="B32" s="71">
        <v>229656.51</v>
      </c>
      <c r="C32" s="71">
        <v>94593.45</v>
      </c>
      <c r="D32" s="71">
        <v>100622.27</v>
      </c>
      <c r="E32" s="71">
        <v>44077.79</v>
      </c>
      <c r="F32" s="71">
        <v>18451.87</v>
      </c>
      <c r="G32" s="71">
        <v>4435.09</v>
      </c>
      <c r="H32" s="71">
        <v>617.58</v>
      </c>
      <c r="I32" s="71">
        <v>492454.56</v>
      </c>
      <c r="J32" s="71">
        <v>2404.59</v>
      </c>
      <c r="K32" s="71">
        <v>9667.76</v>
      </c>
      <c r="L32" s="71">
        <v>504526.91</v>
      </c>
      <c r="M32" s="77">
        <v>12.8</v>
      </c>
      <c r="N32" s="16"/>
    </row>
    <row r="33" spans="1:14" ht="12.75">
      <c r="A33" s="69" t="s">
        <v>19</v>
      </c>
      <c r="B33" s="71">
        <v>480705.63</v>
      </c>
      <c r="C33" s="71">
        <v>91127.18</v>
      </c>
      <c r="D33" s="71">
        <v>76577.84</v>
      </c>
      <c r="E33" s="71">
        <v>29825.06</v>
      </c>
      <c r="F33" s="71">
        <v>18006.39</v>
      </c>
      <c r="G33" s="71">
        <v>5787.65</v>
      </c>
      <c r="H33" s="71">
        <v>1463.48</v>
      </c>
      <c r="I33" s="71">
        <v>703493.23</v>
      </c>
      <c r="J33" s="71">
        <v>7024.33</v>
      </c>
      <c r="K33" s="71">
        <v>92251.81</v>
      </c>
      <c r="L33" s="71">
        <v>802769.37</v>
      </c>
      <c r="M33" s="77">
        <v>8.47</v>
      </c>
      <c r="N33" s="16"/>
    </row>
    <row r="34" spans="1:14" ht="12.75">
      <c r="A34" s="70" t="s">
        <v>41</v>
      </c>
      <c r="B34" s="87">
        <v>7276234.340000001</v>
      </c>
      <c r="C34" s="87">
        <v>957602.05</v>
      </c>
      <c r="D34" s="87">
        <v>717396.18</v>
      </c>
      <c r="E34" s="87">
        <v>187388.03</v>
      </c>
      <c r="F34" s="87">
        <v>66993.19</v>
      </c>
      <c r="G34" s="87">
        <v>23392.78</v>
      </c>
      <c r="H34" s="87">
        <v>8820.09</v>
      </c>
      <c r="I34" s="71">
        <v>9237826.659999998</v>
      </c>
      <c r="J34" s="87">
        <v>50378.840000000004</v>
      </c>
      <c r="K34" s="78">
        <v>134336.91999999998</v>
      </c>
      <c r="L34" s="71">
        <v>9422542.419999998</v>
      </c>
      <c r="M34" s="77">
        <v>4.74</v>
      </c>
      <c r="N34" s="16"/>
    </row>
    <row r="35" spans="1:14" ht="12.75">
      <c r="A35" s="70" t="s">
        <v>15</v>
      </c>
      <c r="B35" s="71">
        <v>2865817.72</v>
      </c>
      <c r="C35" s="71">
        <v>520575.74</v>
      </c>
      <c r="D35" s="71">
        <v>396801.93</v>
      </c>
      <c r="E35" s="71">
        <v>150252.73</v>
      </c>
      <c r="F35" s="71">
        <v>64178.19</v>
      </c>
      <c r="G35" s="71">
        <v>29749.8</v>
      </c>
      <c r="H35" s="71">
        <v>16193.09</v>
      </c>
      <c r="I35" s="71">
        <v>4043569.2</v>
      </c>
      <c r="J35" s="76">
        <v>82725.04</v>
      </c>
      <c r="K35" s="76">
        <v>37158.96</v>
      </c>
      <c r="L35" s="76">
        <v>4163453.2</v>
      </c>
      <c r="M35" s="77">
        <v>8.248180360064074</v>
      </c>
      <c r="N35" s="16"/>
    </row>
    <row r="36" spans="1:14" ht="12.75">
      <c r="A36" s="70" t="s">
        <v>14</v>
      </c>
      <c r="B36" s="71">
        <v>990754.88</v>
      </c>
      <c r="C36" s="71">
        <v>663513.88</v>
      </c>
      <c r="D36" s="71">
        <v>755737.24</v>
      </c>
      <c r="E36" s="71">
        <v>299746.91</v>
      </c>
      <c r="F36" s="71">
        <v>178743.19</v>
      </c>
      <c r="G36" s="71">
        <v>103847.18</v>
      </c>
      <c r="H36" s="71">
        <v>48230.99</v>
      </c>
      <c r="I36" s="71">
        <v>3040574.27</v>
      </c>
      <c r="J36" s="71">
        <v>24518.89</v>
      </c>
      <c r="K36" s="71">
        <v>146274.96</v>
      </c>
      <c r="L36" s="71">
        <v>3211368.12</v>
      </c>
      <c r="M36" s="77">
        <v>23.67329813366144</v>
      </c>
      <c r="N36" s="16"/>
    </row>
    <row r="37" spans="1:14" ht="12.75">
      <c r="A37" s="70" t="s">
        <v>18</v>
      </c>
      <c r="B37" s="71">
        <v>1032429.17</v>
      </c>
      <c r="C37" s="71">
        <v>486615.63</v>
      </c>
      <c r="D37" s="71">
        <v>347526.22</v>
      </c>
      <c r="E37" s="71">
        <v>137042.5</v>
      </c>
      <c r="F37" s="71">
        <v>89200.14</v>
      </c>
      <c r="G37" s="71">
        <v>50372.02</v>
      </c>
      <c r="H37" s="71">
        <v>23003.25</v>
      </c>
      <c r="I37" s="71">
        <v>2166188.93</v>
      </c>
      <c r="J37" s="71">
        <v>30587.13</v>
      </c>
      <c r="K37" s="71">
        <v>128676.2</v>
      </c>
      <c r="L37" s="71">
        <v>2325452.26</v>
      </c>
      <c r="M37" s="77">
        <v>16.758687295110494</v>
      </c>
      <c r="N37" s="16"/>
    </row>
    <row r="38" spans="1:14" ht="12.75">
      <c r="A38" s="70" t="s">
        <v>21</v>
      </c>
      <c r="B38" s="71">
        <v>288215.14</v>
      </c>
      <c r="C38" s="71">
        <v>74668.21</v>
      </c>
      <c r="D38" s="71">
        <v>64836.36</v>
      </c>
      <c r="E38" s="71">
        <v>26621.05</v>
      </c>
      <c r="F38" s="71">
        <v>12906.92</v>
      </c>
      <c r="G38" s="71">
        <v>4622.39</v>
      </c>
      <c r="H38" s="71">
        <v>1770.99</v>
      </c>
      <c r="I38" s="71">
        <v>473641.06</v>
      </c>
      <c r="J38" s="71">
        <v>3996.43</v>
      </c>
      <c r="K38" s="71">
        <v>21528.62</v>
      </c>
      <c r="L38" s="71">
        <v>499166.11</v>
      </c>
      <c r="M38" s="77">
        <v>10.68</v>
      </c>
      <c r="N38" s="16"/>
    </row>
    <row r="39" spans="1:14" ht="12.75">
      <c r="A39" s="69" t="s">
        <v>16</v>
      </c>
      <c r="B39" s="71">
        <v>3368074.22</v>
      </c>
      <c r="C39" s="71">
        <v>1446490.31</v>
      </c>
      <c r="D39" s="71">
        <v>1651873.07</v>
      </c>
      <c r="E39" s="71">
        <v>899429.38</v>
      </c>
      <c r="F39" s="71">
        <v>576293.86</v>
      </c>
      <c r="G39" s="71">
        <v>297777.16</v>
      </c>
      <c r="H39" s="71">
        <v>117913.28</v>
      </c>
      <c r="I39" s="71">
        <v>8357851.280000001</v>
      </c>
      <c r="J39" s="71">
        <v>159832.08</v>
      </c>
      <c r="K39" s="71">
        <v>241906.05</v>
      </c>
      <c r="L39" s="71">
        <v>8759589.41</v>
      </c>
      <c r="M39" s="77">
        <v>23.17312862618919</v>
      </c>
      <c r="N39" s="16"/>
    </row>
    <row r="40" spans="1:14" ht="12.75">
      <c r="A40" s="70" t="s">
        <v>20</v>
      </c>
      <c r="B40" s="71">
        <v>513232.68</v>
      </c>
      <c r="C40" s="71">
        <v>217849.16</v>
      </c>
      <c r="D40" s="71">
        <v>199535.88</v>
      </c>
      <c r="E40" s="71">
        <v>82834.03</v>
      </c>
      <c r="F40" s="71">
        <v>49029.35</v>
      </c>
      <c r="G40" s="71">
        <v>27432.47</v>
      </c>
      <c r="H40" s="71">
        <v>10923.46</v>
      </c>
      <c r="I40" s="71">
        <v>1100837.03</v>
      </c>
      <c r="J40" s="71">
        <v>5799.53</v>
      </c>
      <c r="K40" s="71">
        <v>24623.73</v>
      </c>
      <c r="L40" s="71">
        <v>1131260.29</v>
      </c>
      <c r="M40" s="77">
        <v>17.62</v>
      </c>
      <c r="N40" s="16"/>
    </row>
    <row r="41" spans="1:14" ht="13.5" thickBot="1">
      <c r="A41" s="79" t="s">
        <v>17</v>
      </c>
      <c r="B41" s="80">
        <v>361298.59</v>
      </c>
      <c r="C41" s="80">
        <v>126294.11</v>
      </c>
      <c r="D41" s="80">
        <v>153930.5</v>
      </c>
      <c r="E41" s="80">
        <v>45925.74</v>
      </c>
      <c r="F41" s="80">
        <v>12892.97</v>
      </c>
      <c r="G41" s="80">
        <v>3232.74</v>
      </c>
      <c r="H41" s="80">
        <v>538.19</v>
      </c>
      <c r="I41" s="80">
        <v>704112.84</v>
      </c>
      <c r="J41" s="80">
        <v>1558.86</v>
      </c>
      <c r="K41" s="80">
        <v>39023.34</v>
      </c>
      <c r="L41" s="80">
        <v>744695.04</v>
      </c>
      <c r="M41" s="81">
        <v>9.715076890232538</v>
      </c>
      <c r="N41" s="16"/>
    </row>
    <row r="42" spans="1:14" ht="12.7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4"/>
      <c r="N42" s="16"/>
    </row>
    <row r="43" spans="1:14" ht="13.5" thickBo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  <c r="N43" s="16"/>
    </row>
    <row r="44" spans="1:13" ht="14.25">
      <c r="A44" s="73">
        <v>2017</v>
      </c>
      <c r="B44" s="107" t="s">
        <v>73</v>
      </c>
      <c r="C44" s="107"/>
      <c r="D44" s="107"/>
      <c r="E44" s="107"/>
      <c r="F44" s="107"/>
      <c r="G44" s="107"/>
      <c r="H44" s="107"/>
      <c r="I44" s="63"/>
      <c r="J44" s="63"/>
      <c r="K44" s="63"/>
      <c r="L44" s="63"/>
      <c r="M44" s="64"/>
    </row>
    <row r="45" spans="1:13" ht="38.25">
      <c r="A45" s="65"/>
      <c r="B45" s="66" t="s">
        <v>2</v>
      </c>
      <c r="C45" s="67" t="s">
        <v>3</v>
      </c>
      <c r="D45" s="67" t="s">
        <v>4</v>
      </c>
      <c r="E45" s="66" t="s">
        <v>5</v>
      </c>
      <c r="F45" s="66" t="s">
        <v>6</v>
      </c>
      <c r="G45" s="66" t="s">
        <v>7</v>
      </c>
      <c r="H45" s="66" t="s">
        <v>8</v>
      </c>
      <c r="I45" s="66" t="s">
        <v>0</v>
      </c>
      <c r="J45" s="66" t="s">
        <v>9</v>
      </c>
      <c r="K45" s="66" t="s">
        <v>10</v>
      </c>
      <c r="L45" s="66" t="s">
        <v>1</v>
      </c>
      <c r="M45" s="68" t="s">
        <v>74</v>
      </c>
    </row>
    <row r="46" spans="1:14" ht="12.75">
      <c r="A46" s="85" t="s">
        <v>75</v>
      </c>
      <c r="B46" s="76">
        <v>3075366.44</v>
      </c>
      <c r="C46" s="76">
        <v>739633.92</v>
      </c>
      <c r="D46" s="76">
        <v>600356.23</v>
      </c>
      <c r="E46" s="76">
        <v>181673.06</v>
      </c>
      <c r="F46" s="76">
        <v>63595.590000000004</v>
      </c>
      <c r="G46" s="76">
        <v>16718.54</v>
      </c>
      <c r="H46" s="76">
        <v>3048.4700000000003</v>
      </c>
      <c r="I46" s="76">
        <v>4680392.249999999</v>
      </c>
      <c r="J46" s="76">
        <v>38312.409999999996</v>
      </c>
      <c r="K46" s="76">
        <v>53291.07</v>
      </c>
      <c r="L46" s="76">
        <v>4771995.7299999995</v>
      </c>
      <c r="M46" s="86">
        <v>7.208043704029295</v>
      </c>
      <c r="N46" s="16"/>
    </row>
    <row r="47" spans="1:14" ht="12.75">
      <c r="A47" s="69" t="s">
        <v>13</v>
      </c>
      <c r="B47" s="71">
        <v>1792312.27</v>
      </c>
      <c r="C47" s="71">
        <v>349272.83</v>
      </c>
      <c r="D47" s="71">
        <v>376098.35</v>
      </c>
      <c r="E47" s="71">
        <v>188515.09</v>
      </c>
      <c r="F47" s="71">
        <v>99975.73</v>
      </c>
      <c r="G47" s="71">
        <v>46561.15</v>
      </c>
      <c r="H47" s="71">
        <v>28081.31</v>
      </c>
      <c r="I47" s="71">
        <v>2880816.73</v>
      </c>
      <c r="J47" s="76">
        <v>21332.98</v>
      </c>
      <c r="K47" s="76">
        <v>55297.76</v>
      </c>
      <c r="L47" s="76">
        <v>2957447.47</v>
      </c>
      <c r="M47" s="77">
        <v>14.473502899861666</v>
      </c>
      <c r="N47" s="16"/>
    </row>
    <row r="48" spans="1:14" ht="12.75">
      <c r="A48" s="69" t="s">
        <v>23</v>
      </c>
      <c r="B48" s="71">
        <v>432468.52</v>
      </c>
      <c r="C48" s="71">
        <v>209467.33</v>
      </c>
      <c r="D48" s="71">
        <v>224647.84</v>
      </c>
      <c r="E48" s="71">
        <v>80608.53</v>
      </c>
      <c r="F48" s="71">
        <v>54432.12</v>
      </c>
      <c r="G48" s="71">
        <v>29343.49</v>
      </c>
      <c r="H48" s="71">
        <v>5826.53</v>
      </c>
      <c r="I48" s="71">
        <v>1036794.36</v>
      </c>
      <c r="J48" s="71">
        <v>4367.65</v>
      </c>
      <c r="K48" s="71">
        <v>19195.11</v>
      </c>
      <c r="L48" s="71">
        <v>1060357.12</v>
      </c>
      <c r="M48" s="77">
        <v>17.49</v>
      </c>
      <c r="N48" s="16"/>
    </row>
    <row r="49" spans="1:14" ht="12.75">
      <c r="A49" s="69" t="s">
        <v>11</v>
      </c>
      <c r="B49" s="71">
        <v>186815</v>
      </c>
      <c r="C49" s="71">
        <v>119734.47</v>
      </c>
      <c r="D49" s="71">
        <v>114574.8</v>
      </c>
      <c r="E49" s="71">
        <v>35505.98</v>
      </c>
      <c r="F49" s="71">
        <v>29546.13</v>
      </c>
      <c r="G49" s="71">
        <v>18802.78</v>
      </c>
      <c r="H49" s="71">
        <v>6714.36</v>
      </c>
      <c r="I49" s="71">
        <v>511693.52</v>
      </c>
      <c r="J49" s="71">
        <v>7542.92</v>
      </c>
      <c r="K49" s="71">
        <v>12902.91</v>
      </c>
      <c r="L49" s="71">
        <v>532139.35</v>
      </c>
      <c r="M49" s="77">
        <v>21.23</v>
      </c>
      <c r="N49" s="16"/>
    </row>
    <row r="50" spans="1:14" ht="25.5">
      <c r="A50" s="69" t="s">
        <v>22</v>
      </c>
      <c r="B50" s="71">
        <v>489720.05</v>
      </c>
      <c r="C50" s="71">
        <v>179761.47</v>
      </c>
      <c r="D50" s="71">
        <v>191636.67</v>
      </c>
      <c r="E50" s="71">
        <v>88228.29</v>
      </c>
      <c r="F50" s="71">
        <v>46645.79</v>
      </c>
      <c r="G50" s="71">
        <v>17697.66</v>
      </c>
      <c r="H50" s="71">
        <v>6252.66</v>
      </c>
      <c r="I50" s="71">
        <v>1019942.59</v>
      </c>
      <c r="J50" s="71">
        <v>3846.14</v>
      </c>
      <c r="K50" s="71">
        <v>15280.38</v>
      </c>
      <c r="L50" s="71">
        <v>1039069.11</v>
      </c>
      <c r="M50" s="77">
        <v>16.06</v>
      </c>
      <c r="N50" s="16"/>
    </row>
    <row r="51" spans="1:14" ht="12.75">
      <c r="A51" s="69" t="s">
        <v>12</v>
      </c>
      <c r="B51" s="71">
        <v>229656.51</v>
      </c>
      <c r="C51" s="71">
        <v>94593.45</v>
      </c>
      <c r="D51" s="71">
        <v>100622.27</v>
      </c>
      <c r="E51" s="71">
        <v>44077.79</v>
      </c>
      <c r="F51" s="71">
        <v>18451.87</v>
      </c>
      <c r="G51" s="71">
        <v>4435.09</v>
      </c>
      <c r="H51" s="71">
        <v>617.58</v>
      </c>
      <c r="I51" s="71">
        <v>492454.56</v>
      </c>
      <c r="J51" s="71">
        <v>2404.59</v>
      </c>
      <c r="K51" s="71">
        <v>9667.76</v>
      </c>
      <c r="L51" s="71">
        <v>504526.91</v>
      </c>
      <c r="M51" s="77">
        <v>12.8</v>
      </c>
      <c r="N51" s="16"/>
    </row>
    <row r="52" spans="1:14" ht="12.75">
      <c r="A52" s="69" t="s">
        <v>19</v>
      </c>
      <c r="B52" s="71">
        <v>480705.63</v>
      </c>
      <c r="C52" s="71">
        <v>91127.18</v>
      </c>
      <c r="D52" s="71">
        <v>76577.84</v>
      </c>
      <c r="E52" s="71">
        <v>29825.06</v>
      </c>
      <c r="F52" s="71">
        <v>18006.39</v>
      </c>
      <c r="G52" s="71">
        <v>5787.65</v>
      </c>
      <c r="H52" s="71">
        <v>1463.48</v>
      </c>
      <c r="I52" s="71">
        <v>703493.23</v>
      </c>
      <c r="J52" s="71">
        <v>7024.33</v>
      </c>
      <c r="K52" s="71">
        <v>92251.81</v>
      </c>
      <c r="L52" s="71">
        <v>802769.37</v>
      </c>
      <c r="M52" s="77">
        <v>8.47</v>
      </c>
      <c r="N52" s="16"/>
    </row>
    <row r="53" spans="1:14" ht="12.75">
      <c r="A53" s="70" t="s">
        <v>41</v>
      </c>
      <c r="B53" s="78">
        <v>7276234.340000001</v>
      </c>
      <c r="C53" s="78">
        <v>957602.05</v>
      </c>
      <c r="D53" s="78">
        <v>717396.18</v>
      </c>
      <c r="E53" s="78">
        <v>187388.03</v>
      </c>
      <c r="F53" s="78">
        <v>66993.19</v>
      </c>
      <c r="G53" s="78">
        <v>23392.78</v>
      </c>
      <c r="H53" s="78">
        <v>8820.09</v>
      </c>
      <c r="I53" s="71">
        <v>9237826.659999998</v>
      </c>
      <c r="J53" s="78">
        <v>50378.840000000004</v>
      </c>
      <c r="K53" s="78">
        <v>134336.91999999998</v>
      </c>
      <c r="L53" s="71">
        <v>9422542.419999998</v>
      </c>
      <c r="M53" s="77">
        <v>4.74</v>
      </c>
      <c r="N53" s="16"/>
    </row>
    <row r="54" spans="1:14" ht="12.75">
      <c r="A54" s="70" t="s">
        <v>15</v>
      </c>
      <c r="B54" s="71">
        <v>2865817.72</v>
      </c>
      <c r="C54" s="71">
        <v>520575.74</v>
      </c>
      <c r="D54" s="71">
        <v>396801.93</v>
      </c>
      <c r="E54" s="71">
        <v>150252.73</v>
      </c>
      <c r="F54" s="71">
        <v>64178.19</v>
      </c>
      <c r="G54" s="71">
        <v>29749.8</v>
      </c>
      <c r="H54" s="71">
        <v>16193.09</v>
      </c>
      <c r="I54" s="71">
        <v>4043569.2</v>
      </c>
      <c r="J54" s="76">
        <v>82725.04</v>
      </c>
      <c r="K54" s="76">
        <v>37158.96</v>
      </c>
      <c r="L54" s="76">
        <v>4163453.2</v>
      </c>
      <c r="M54" s="77">
        <v>8.248180360064074</v>
      </c>
      <c r="N54" s="16"/>
    </row>
    <row r="55" spans="1:14" ht="12.75">
      <c r="A55" s="70" t="s">
        <v>14</v>
      </c>
      <c r="B55" s="71">
        <v>990754.88</v>
      </c>
      <c r="C55" s="71">
        <v>663513.88</v>
      </c>
      <c r="D55" s="71">
        <v>755737.24</v>
      </c>
      <c r="E55" s="71">
        <v>299746.91</v>
      </c>
      <c r="F55" s="71">
        <v>178743.19</v>
      </c>
      <c r="G55" s="71">
        <v>103847.18</v>
      </c>
      <c r="H55" s="71">
        <v>48230.99</v>
      </c>
      <c r="I55" s="71">
        <v>3040574.27</v>
      </c>
      <c r="J55" s="71">
        <v>24518.89</v>
      </c>
      <c r="K55" s="71">
        <v>146274.96</v>
      </c>
      <c r="L55" s="71">
        <v>3211368.12</v>
      </c>
      <c r="M55" s="77">
        <v>23.67329813366144</v>
      </c>
      <c r="N55" s="16"/>
    </row>
    <row r="56" spans="1:14" ht="12.75">
      <c r="A56" s="70" t="s">
        <v>18</v>
      </c>
      <c r="B56" s="71">
        <v>1032429.17</v>
      </c>
      <c r="C56" s="71">
        <v>486615.63</v>
      </c>
      <c r="D56" s="71">
        <v>347526.22</v>
      </c>
      <c r="E56" s="71">
        <v>137042.5</v>
      </c>
      <c r="F56" s="71">
        <v>89200.14</v>
      </c>
      <c r="G56" s="71">
        <v>50372.02</v>
      </c>
      <c r="H56" s="71">
        <v>23003.25</v>
      </c>
      <c r="I56" s="71">
        <v>2166188.93</v>
      </c>
      <c r="J56" s="71">
        <v>30587.13</v>
      </c>
      <c r="K56" s="71">
        <v>128676.2</v>
      </c>
      <c r="L56" s="71">
        <v>2325452.26</v>
      </c>
      <c r="M56" s="77">
        <v>16.758687295110494</v>
      </c>
      <c r="N56" s="16"/>
    </row>
    <row r="57" spans="1:14" ht="12.75">
      <c r="A57" s="70" t="s">
        <v>21</v>
      </c>
      <c r="B57" s="71">
        <v>288215.14</v>
      </c>
      <c r="C57" s="71">
        <v>74668.21</v>
      </c>
      <c r="D57" s="71">
        <v>64836.36</v>
      </c>
      <c r="E57" s="71">
        <v>26621.05</v>
      </c>
      <c r="F57" s="71">
        <v>12906.92</v>
      </c>
      <c r="G57" s="71">
        <v>4622.39</v>
      </c>
      <c r="H57" s="71">
        <v>1770.99</v>
      </c>
      <c r="I57" s="71">
        <v>473641.06</v>
      </c>
      <c r="J57" s="71">
        <v>3996.43</v>
      </c>
      <c r="K57" s="71">
        <v>21528.62</v>
      </c>
      <c r="L57" s="71">
        <v>499166.11</v>
      </c>
      <c r="M57" s="77">
        <v>10.68</v>
      </c>
      <c r="N57" s="16"/>
    </row>
    <row r="58" spans="1:14" ht="12.75">
      <c r="A58" s="69" t="s">
        <v>16</v>
      </c>
      <c r="B58" s="71">
        <v>3368074.22</v>
      </c>
      <c r="C58" s="71">
        <v>1446490.31</v>
      </c>
      <c r="D58" s="71">
        <v>1651873.07</v>
      </c>
      <c r="E58" s="71">
        <v>899429.38</v>
      </c>
      <c r="F58" s="71">
        <v>576293.86</v>
      </c>
      <c r="G58" s="71">
        <v>297777.16</v>
      </c>
      <c r="H58" s="71">
        <v>117913.28</v>
      </c>
      <c r="I58" s="71">
        <v>8357851.280000001</v>
      </c>
      <c r="J58" s="71">
        <v>159832.08</v>
      </c>
      <c r="K58" s="71">
        <v>241906.05</v>
      </c>
      <c r="L58" s="71">
        <v>8759589.41</v>
      </c>
      <c r="M58" s="77">
        <v>23.17312862618919</v>
      </c>
      <c r="N58" s="16"/>
    </row>
    <row r="59" spans="1:14" ht="12.75">
      <c r="A59" s="70" t="s">
        <v>20</v>
      </c>
      <c r="B59" s="71">
        <v>513232.68</v>
      </c>
      <c r="C59" s="71">
        <v>217849.16</v>
      </c>
      <c r="D59" s="71">
        <v>199535.88</v>
      </c>
      <c r="E59" s="71">
        <v>82834.03</v>
      </c>
      <c r="F59" s="71">
        <v>49029.35</v>
      </c>
      <c r="G59" s="71">
        <v>27432.47</v>
      </c>
      <c r="H59" s="71">
        <v>10923.46</v>
      </c>
      <c r="I59" s="71">
        <v>1100837.03</v>
      </c>
      <c r="J59" s="71">
        <v>5799.53</v>
      </c>
      <c r="K59" s="71">
        <v>24623.73</v>
      </c>
      <c r="L59" s="71">
        <v>1131260.29</v>
      </c>
      <c r="M59" s="77">
        <v>17.62</v>
      </c>
      <c r="N59" s="16"/>
    </row>
    <row r="60" spans="1:14" ht="13.5" thickBot="1">
      <c r="A60" s="79" t="s">
        <v>17</v>
      </c>
      <c r="B60" s="80">
        <v>361298.59</v>
      </c>
      <c r="C60" s="80">
        <v>126294.11</v>
      </c>
      <c r="D60" s="80">
        <v>153930.5</v>
      </c>
      <c r="E60" s="80">
        <v>45925.74</v>
      </c>
      <c r="F60" s="80">
        <v>12892.97</v>
      </c>
      <c r="G60" s="80">
        <v>3232.74</v>
      </c>
      <c r="H60" s="80">
        <v>538.19</v>
      </c>
      <c r="I60" s="80">
        <v>704112.84</v>
      </c>
      <c r="J60" s="80">
        <v>1558.86</v>
      </c>
      <c r="K60" s="80">
        <v>39023.34</v>
      </c>
      <c r="L60" s="80">
        <v>744695.04</v>
      </c>
      <c r="M60" s="81">
        <v>9.715076890232538</v>
      </c>
      <c r="N60" s="16"/>
    </row>
    <row r="61" spans="1:2" ht="15.75">
      <c r="A61" s="20"/>
      <c r="B61" s="23"/>
    </row>
    <row r="62" ht="13.5" thickBot="1"/>
    <row r="63" spans="1:13" ht="14.25">
      <c r="A63" s="73">
        <v>2016</v>
      </c>
      <c r="B63" s="107" t="s">
        <v>73</v>
      </c>
      <c r="C63" s="107"/>
      <c r="D63" s="107"/>
      <c r="E63" s="107"/>
      <c r="F63" s="107"/>
      <c r="G63" s="107"/>
      <c r="H63" s="107"/>
      <c r="I63" s="63"/>
      <c r="J63" s="63"/>
      <c r="K63" s="63"/>
      <c r="L63" s="63"/>
      <c r="M63" s="64"/>
    </row>
    <row r="64" spans="1:13" ht="38.25">
      <c r="A64" s="65"/>
      <c r="B64" s="66" t="s">
        <v>2</v>
      </c>
      <c r="C64" s="67" t="s">
        <v>3</v>
      </c>
      <c r="D64" s="67" t="s">
        <v>4</v>
      </c>
      <c r="E64" s="66" t="s">
        <v>5</v>
      </c>
      <c r="F64" s="66" t="s">
        <v>6</v>
      </c>
      <c r="G64" s="66" t="s">
        <v>7</v>
      </c>
      <c r="H64" s="66" t="s">
        <v>8</v>
      </c>
      <c r="I64" s="66" t="s">
        <v>0</v>
      </c>
      <c r="J64" s="66" t="s">
        <v>9</v>
      </c>
      <c r="K64" s="66" t="s">
        <v>10</v>
      </c>
      <c r="L64" s="66" t="s">
        <v>1</v>
      </c>
      <c r="M64" s="68" t="s">
        <v>74</v>
      </c>
    </row>
    <row r="65" spans="1:13" ht="12.75">
      <c r="A65" s="69" t="s">
        <v>13</v>
      </c>
      <c r="B65" s="71">
        <v>1792312.27</v>
      </c>
      <c r="C65" s="71">
        <v>349272.83</v>
      </c>
      <c r="D65" s="71">
        <v>376098.35</v>
      </c>
      <c r="E65" s="71">
        <v>188515.09</v>
      </c>
      <c r="F65" s="71">
        <v>99975.73</v>
      </c>
      <c r="G65" s="71">
        <v>46561.15</v>
      </c>
      <c r="H65" s="71">
        <v>28081.31</v>
      </c>
      <c r="I65" s="71">
        <v>2880816.73</v>
      </c>
      <c r="J65" s="71">
        <v>21332.98</v>
      </c>
      <c r="K65" s="71">
        <v>55297.76</v>
      </c>
      <c r="L65" s="71">
        <v>2957447.47</v>
      </c>
      <c r="M65" s="71">
        <v>14.473502899861666</v>
      </c>
    </row>
    <row r="66" spans="1:13" ht="12.75">
      <c r="A66" s="69" t="s">
        <v>23</v>
      </c>
      <c r="B66" s="71">
        <v>432468.52</v>
      </c>
      <c r="C66" s="71">
        <v>209467.33</v>
      </c>
      <c r="D66" s="71">
        <v>224647.84</v>
      </c>
      <c r="E66" s="71">
        <v>80608.53</v>
      </c>
      <c r="F66" s="71">
        <v>54432.12</v>
      </c>
      <c r="G66" s="71">
        <v>29343.49</v>
      </c>
      <c r="H66" s="71">
        <v>5826.53</v>
      </c>
      <c r="I66" s="71">
        <v>1036794.36</v>
      </c>
      <c r="J66" s="71">
        <v>4367.65</v>
      </c>
      <c r="K66" s="71">
        <v>19195.11</v>
      </c>
      <c r="L66" s="71">
        <v>1060357.12</v>
      </c>
      <c r="M66" s="71">
        <v>17.49</v>
      </c>
    </row>
    <row r="67" spans="1:13" ht="12.75">
      <c r="A67" s="69" t="s">
        <v>11</v>
      </c>
      <c r="B67" s="71">
        <v>186815</v>
      </c>
      <c r="C67" s="71">
        <v>119734.47</v>
      </c>
      <c r="D67" s="71">
        <v>114574.8</v>
      </c>
      <c r="E67" s="71">
        <v>35505.98</v>
      </c>
      <c r="F67" s="71">
        <v>29546.13</v>
      </c>
      <c r="G67" s="71">
        <v>18802.78</v>
      </c>
      <c r="H67" s="71">
        <v>6714.36</v>
      </c>
      <c r="I67" s="71">
        <v>511693.52</v>
      </c>
      <c r="J67" s="71">
        <v>7542.92</v>
      </c>
      <c r="K67" s="71">
        <v>12902.91</v>
      </c>
      <c r="L67" s="71">
        <v>532139.35</v>
      </c>
      <c r="M67" s="71">
        <v>21.23</v>
      </c>
    </row>
    <row r="68" spans="1:13" ht="25.5">
      <c r="A68" s="69" t="s">
        <v>22</v>
      </c>
      <c r="B68" s="71">
        <v>489720.05</v>
      </c>
      <c r="C68" s="71">
        <v>179761.47</v>
      </c>
      <c r="D68" s="71">
        <v>191636.67</v>
      </c>
      <c r="E68" s="71">
        <v>88228.29</v>
      </c>
      <c r="F68" s="71">
        <v>46645.79</v>
      </c>
      <c r="G68" s="71">
        <v>17697.66</v>
      </c>
      <c r="H68" s="71">
        <v>6252.66</v>
      </c>
      <c r="I68" s="71">
        <v>1019942.59</v>
      </c>
      <c r="J68" s="71">
        <v>3846.14</v>
      </c>
      <c r="K68" s="71">
        <v>15280.38</v>
      </c>
      <c r="L68" s="71">
        <v>1039069.11</v>
      </c>
      <c r="M68" s="71">
        <v>16.06</v>
      </c>
    </row>
    <row r="69" spans="1:13" ht="12.75">
      <c r="A69" s="69" t="s">
        <v>12</v>
      </c>
      <c r="B69" s="71">
        <v>229656.51</v>
      </c>
      <c r="C69" s="71">
        <v>94593.45</v>
      </c>
      <c r="D69" s="71">
        <v>100622.27</v>
      </c>
      <c r="E69" s="71">
        <v>44077.79</v>
      </c>
      <c r="F69" s="71">
        <v>18451.87</v>
      </c>
      <c r="G69" s="71">
        <v>4435.09</v>
      </c>
      <c r="H69" s="71">
        <v>617.58</v>
      </c>
      <c r="I69" s="71">
        <v>492454.56</v>
      </c>
      <c r="J69" s="71">
        <v>2404.59</v>
      </c>
      <c r="K69" s="71">
        <v>9667.76</v>
      </c>
      <c r="L69" s="71">
        <v>504526.91</v>
      </c>
      <c r="M69" s="71">
        <v>12.8</v>
      </c>
    </row>
    <row r="70" spans="1:13" ht="12.75">
      <c r="A70" s="69" t="s">
        <v>19</v>
      </c>
      <c r="B70" s="71">
        <v>480705.63</v>
      </c>
      <c r="C70" s="71">
        <v>91127.18</v>
      </c>
      <c r="D70" s="71">
        <v>76577.84</v>
      </c>
      <c r="E70" s="71">
        <v>29825.06</v>
      </c>
      <c r="F70" s="71">
        <v>18006.39</v>
      </c>
      <c r="G70" s="71">
        <v>5787.65</v>
      </c>
      <c r="H70" s="71">
        <v>1463.48</v>
      </c>
      <c r="I70" s="71">
        <v>703493.23</v>
      </c>
      <c r="J70" s="71">
        <v>7024.33</v>
      </c>
      <c r="K70" s="71">
        <v>92251.81</v>
      </c>
      <c r="L70" s="71">
        <v>802769.37</v>
      </c>
      <c r="M70" s="71">
        <v>8.47</v>
      </c>
    </row>
    <row r="71" spans="1:13" ht="12.75">
      <c r="A71" s="70" t="s">
        <v>41</v>
      </c>
      <c r="B71" s="72">
        <v>7276234.340000001</v>
      </c>
      <c r="C71" s="72">
        <v>957602.05</v>
      </c>
      <c r="D71" s="72">
        <v>717396.18</v>
      </c>
      <c r="E71" s="72">
        <v>187388.03</v>
      </c>
      <c r="F71" s="72">
        <v>66993.19</v>
      </c>
      <c r="G71" s="72">
        <v>23392.78</v>
      </c>
      <c r="H71" s="72">
        <v>8820.09</v>
      </c>
      <c r="I71" s="71">
        <v>9237826.659999998</v>
      </c>
      <c r="J71" s="72">
        <v>50378.840000000004</v>
      </c>
      <c r="K71" s="72">
        <v>134336.91999999998</v>
      </c>
      <c r="L71" s="71">
        <v>9422542.419999998</v>
      </c>
      <c r="M71" s="71">
        <v>4.74</v>
      </c>
    </row>
    <row r="72" spans="1:13" ht="12.75">
      <c r="A72" s="70" t="s">
        <v>15</v>
      </c>
      <c r="B72" s="71">
        <v>2865817.72</v>
      </c>
      <c r="C72" s="71">
        <v>520575.74</v>
      </c>
      <c r="D72" s="71">
        <v>396801.93</v>
      </c>
      <c r="E72" s="71">
        <v>150252.73</v>
      </c>
      <c r="F72" s="71">
        <v>64178.19</v>
      </c>
      <c r="G72" s="71">
        <v>29749.8</v>
      </c>
      <c r="H72" s="71">
        <v>16193.09</v>
      </c>
      <c r="I72" s="71">
        <v>4043569.2</v>
      </c>
      <c r="J72" s="71">
        <v>82725.04</v>
      </c>
      <c r="K72" s="71">
        <v>37158.96</v>
      </c>
      <c r="L72" s="71">
        <v>4163453.2</v>
      </c>
      <c r="M72" s="71">
        <v>8.248180360064074</v>
      </c>
    </row>
    <row r="73" spans="1:13" ht="12.75">
      <c r="A73" s="70" t="s">
        <v>14</v>
      </c>
      <c r="B73" s="71">
        <v>990754.88</v>
      </c>
      <c r="C73" s="71">
        <v>663513.88</v>
      </c>
      <c r="D73" s="71">
        <v>755737.24</v>
      </c>
      <c r="E73" s="71">
        <v>299746.91</v>
      </c>
      <c r="F73" s="71">
        <v>178743.19</v>
      </c>
      <c r="G73" s="71">
        <v>103847.18</v>
      </c>
      <c r="H73" s="71">
        <v>48230.99</v>
      </c>
      <c r="I73" s="71">
        <v>3040574.27</v>
      </c>
      <c r="J73" s="71">
        <v>24518.89</v>
      </c>
      <c r="K73" s="71">
        <v>146274.96</v>
      </c>
      <c r="L73" s="71">
        <v>3211368.12</v>
      </c>
      <c r="M73" s="71">
        <v>23.67329813366144</v>
      </c>
    </row>
    <row r="74" spans="1:13" ht="12.75">
      <c r="A74" s="70" t="s">
        <v>18</v>
      </c>
      <c r="B74" s="71">
        <v>1032429.17</v>
      </c>
      <c r="C74" s="71">
        <v>486615.63</v>
      </c>
      <c r="D74" s="71">
        <v>347526.22</v>
      </c>
      <c r="E74" s="71">
        <v>137042.5</v>
      </c>
      <c r="F74" s="71">
        <v>89200.14</v>
      </c>
      <c r="G74" s="71">
        <v>50372.02</v>
      </c>
      <c r="H74" s="71">
        <v>23003.25</v>
      </c>
      <c r="I74" s="71">
        <v>2166188.93</v>
      </c>
      <c r="J74" s="71">
        <v>30587.13</v>
      </c>
      <c r="K74" s="71">
        <v>128676.2</v>
      </c>
      <c r="L74" s="71">
        <v>2325452.26</v>
      </c>
      <c r="M74" s="71">
        <v>16.758687295110494</v>
      </c>
    </row>
    <row r="75" spans="1:13" ht="12.75">
      <c r="A75" s="70" t="s">
        <v>21</v>
      </c>
      <c r="B75" s="71">
        <v>288215.14</v>
      </c>
      <c r="C75" s="71">
        <v>74668.21</v>
      </c>
      <c r="D75" s="71">
        <v>64836.36</v>
      </c>
      <c r="E75" s="71">
        <v>26621.05</v>
      </c>
      <c r="F75" s="71">
        <v>12906.92</v>
      </c>
      <c r="G75" s="71">
        <v>4622.39</v>
      </c>
      <c r="H75" s="71">
        <v>1770.99</v>
      </c>
      <c r="I75" s="71">
        <v>473641.06</v>
      </c>
      <c r="J75" s="71">
        <v>3996.43</v>
      </c>
      <c r="K75" s="71">
        <v>21528.62</v>
      </c>
      <c r="L75" s="71">
        <v>499166.11</v>
      </c>
      <c r="M75" s="71">
        <v>10.68</v>
      </c>
    </row>
    <row r="76" spans="1:13" ht="12.75">
      <c r="A76" s="69" t="s">
        <v>16</v>
      </c>
      <c r="B76" s="71">
        <v>3368074.22</v>
      </c>
      <c r="C76" s="71">
        <v>1446490.31</v>
      </c>
      <c r="D76" s="71">
        <v>1651873.07</v>
      </c>
      <c r="E76" s="71">
        <v>899429.38</v>
      </c>
      <c r="F76" s="71">
        <v>576293.86</v>
      </c>
      <c r="G76" s="71">
        <v>297777.16</v>
      </c>
      <c r="H76" s="71">
        <v>117913.28</v>
      </c>
      <c r="I76" s="71">
        <v>8357851.280000001</v>
      </c>
      <c r="J76" s="71">
        <v>159832.08</v>
      </c>
      <c r="K76" s="71">
        <v>241906.05</v>
      </c>
      <c r="L76" s="71">
        <v>8759589.41</v>
      </c>
      <c r="M76" s="71">
        <v>23.17312862618919</v>
      </c>
    </row>
    <row r="77" spans="1:13" ht="12.75">
      <c r="A77" s="70" t="s">
        <v>20</v>
      </c>
      <c r="B77" s="71">
        <v>513232.68</v>
      </c>
      <c r="C77" s="71">
        <v>217849.16</v>
      </c>
      <c r="D77" s="71">
        <v>199535.88</v>
      </c>
      <c r="E77" s="71">
        <v>82834.03</v>
      </c>
      <c r="F77" s="71">
        <v>49029.35</v>
      </c>
      <c r="G77" s="71">
        <v>27432.47</v>
      </c>
      <c r="H77" s="71">
        <v>10923.46</v>
      </c>
      <c r="I77" s="71">
        <v>1100837.03</v>
      </c>
      <c r="J77" s="71">
        <v>5799.53</v>
      </c>
      <c r="K77" s="71">
        <v>24623.73</v>
      </c>
      <c r="L77" s="71">
        <v>1131260.29</v>
      </c>
      <c r="M77" s="71">
        <v>17.62</v>
      </c>
    </row>
    <row r="78" spans="1:13" ht="12.75">
      <c r="A78" s="69" t="s">
        <v>17</v>
      </c>
      <c r="B78" s="71">
        <v>361298.59</v>
      </c>
      <c r="C78" s="71">
        <v>126294.11</v>
      </c>
      <c r="D78" s="71">
        <v>153930.5</v>
      </c>
      <c r="E78" s="71">
        <v>45925.74</v>
      </c>
      <c r="F78" s="71">
        <v>12892.97</v>
      </c>
      <c r="G78" s="71">
        <v>3232.74</v>
      </c>
      <c r="H78" s="71">
        <v>538.19</v>
      </c>
      <c r="I78" s="71">
        <v>704112.84</v>
      </c>
      <c r="J78" s="71">
        <v>1558.86</v>
      </c>
      <c r="K78" s="71">
        <v>39023.34</v>
      </c>
      <c r="L78" s="71">
        <v>744695.04</v>
      </c>
      <c r="M78" s="71">
        <v>9.715076890232538</v>
      </c>
    </row>
    <row r="79" spans="2:8" ht="12.75">
      <c r="B79" s="16"/>
      <c r="C79" s="16"/>
      <c r="D79" s="16"/>
      <c r="E79" s="16"/>
      <c r="F79" s="16"/>
      <c r="G79" s="16"/>
      <c r="H79" s="16"/>
    </row>
    <row r="80" ht="13.5" thickBot="1"/>
    <row r="81" spans="1:13" ht="15">
      <c r="A81" s="25">
        <v>2015</v>
      </c>
      <c r="B81" s="108" t="s">
        <v>71</v>
      </c>
      <c r="C81" s="108"/>
      <c r="D81" s="108"/>
      <c r="E81" s="108"/>
      <c r="F81" s="108"/>
      <c r="G81" s="108"/>
      <c r="H81" s="108"/>
      <c r="I81" s="26"/>
      <c r="J81" s="26"/>
      <c r="K81" s="26"/>
      <c r="L81" s="26"/>
      <c r="M81" s="27"/>
    </row>
    <row r="82" spans="1:13" ht="30">
      <c r="A82" s="28"/>
      <c r="B82" s="29" t="s">
        <v>2</v>
      </c>
      <c r="C82" s="30" t="s">
        <v>3</v>
      </c>
      <c r="D82" s="30" t="s">
        <v>4</v>
      </c>
      <c r="E82" s="29" t="s">
        <v>5</v>
      </c>
      <c r="F82" s="29" t="s">
        <v>6</v>
      </c>
      <c r="G82" s="29" t="s">
        <v>7</v>
      </c>
      <c r="H82" s="29" t="s">
        <v>8</v>
      </c>
      <c r="I82" s="29" t="s">
        <v>0</v>
      </c>
      <c r="J82" s="29" t="s">
        <v>9</v>
      </c>
      <c r="K82" s="29" t="s">
        <v>10</v>
      </c>
      <c r="L82" s="29" t="s">
        <v>1</v>
      </c>
      <c r="M82" s="31" t="s">
        <v>72</v>
      </c>
    </row>
    <row r="83" spans="1:13" s="24" customFormat="1" ht="12.75">
      <c r="A83" s="32" t="s">
        <v>13</v>
      </c>
      <c r="B83" s="33">
        <f>+B101</f>
        <v>1792312.27</v>
      </c>
      <c r="C83" s="33">
        <f aca="true" t="shared" si="0" ref="C83:M83">+C101</f>
        <v>349272.83</v>
      </c>
      <c r="D83" s="33">
        <f t="shared" si="0"/>
        <v>376098.35</v>
      </c>
      <c r="E83" s="33">
        <f t="shared" si="0"/>
        <v>188515.09</v>
      </c>
      <c r="F83" s="33">
        <f t="shared" si="0"/>
        <v>99975.73</v>
      </c>
      <c r="G83" s="33">
        <f t="shared" si="0"/>
        <v>46561.15</v>
      </c>
      <c r="H83" s="33">
        <f t="shared" si="0"/>
        <v>28081.31</v>
      </c>
      <c r="I83" s="33">
        <f t="shared" si="0"/>
        <v>2880816.73</v>
      </c>
      <c r="J83" s="33">
        <f t="shared" si="0"/>
        <v>21332.98</v>
      </c>
      <c r="K83" s="33">
        <f t="shared" si="0"/>
        <v>55297.76</v>
      </c>
      <c r="L83" s="33">
        <f t="shared" si="0"/>
        <v>2957447.47</v>
      </c>
      <c r="M83" s="33">
        <f t="shared" si="0"/>
        <v>14.473502899861666</v>
      </c>
    </row>
    <row r="84" spans="1:13" s="24" customFormat="1" ht="12.75">
      <c r="A84" s="32" t="s">
        <v>23</v>
      </c>
      <c r="B84" s="33">
        <f aca="true" t="shared" si="1" ref="B84:M88">+B102</f>
        <v>432468.52</v>
      </c>
      <c r="C84" s="33">
        <f t="shared" si="1"/>
        <v>209467.33</v>
      </c>
      <c r="D84" s="33">
        <f t="shared" si="1"/>
        <v>224647.84</v>
      </c>
      <c r="E84" s="33">
        <f t="shared" si="1"/>
        <v>80608.53</v>
      </c>
      <c r="F84" s="33">
        <f t="shared" si="1"/>
        <v>54432.12</v>
      </c>
      <c r="G84" s="33">
        <f t="shared" si="1"/>
        <v>29343.49</v>
      </c>
      <c r="H84" s="33">
        <f t="shared" si="1"/>
        <v>5826.53</v>
      </c>
      <c r="I84" s="33">
        <f t="shared" si="1"/>
        <v>1036794.36</v>
      </c>
      <c r="J84" s="33">
        <f t="shared" si="1"/>
        <v>4367.65</v>
      </c>
      <c r="K84" s="33">
        <f t="shared" si="1"/>
        <v>19195.11</v>
      </c>
      <c r="L84" s="33">
        <f t="shared" si="1"/>
        <v>1060357.12</v>
      </c>
      <c r="M84" s="33">
        <f t="shared" si="1"/>
        <v>17.49</v>
      </c>
    </row>
    <row r="85" spans="1:13" s="24" customFormat="1" ht="12.75">
      <c r="A85" s="32" t="s">
        <v>11</v>
      </c>
      <c r="B85" s="33">
        <f t="shared" si="1"/>
        <v>186815</v>
      </c>
      <c r="C85" s="33">
        <f t="shared" si="1"/>
        <v>119734.47</v>
      </c>
      <c r="D85" s="33">
        <f t="shared" si="1"/>
        <v>114574.8</v>
      </c>
      <c r="E85" s="33">
        <f t="shared" si="1"/>
        <v>35505.98</v>
      </c>
      <c r="F85" s="33">
        <f t="shared" si="1"/>
        <v>29546.13</v>
      </c>
      <c r="G85" s="33">
        <f t="shared" si="1"/>
        <v>18802.78</v>
      </c>
      <c r="H85" s="33">
        <f t="shared" si="1"/>
        <v>6714.36</v>
      </c>
      <c r="I85" s="33">
        <f t="shared" si="1"/>
        <v>511693.52</v>
      </c>
      <c r="J85" s="33">
        <f t="shared" si="1"/>
        <v>7542.92</v>
      </c>
      <c r="K85" s="33">
        <f t="shared" si="1"/>
        <v>12902.91</v>
      </c>
      <c r="L85" s="33">
        <f t="shared" si="1"/>
        <v>532139.35</v>
      </c>
      <c r="M85" s="33">
        <f t="shared" si="1"/>
        <v>21.23</v>
      </c>
    </row>
    <row r="86" spans="1:13" s="24" customFormat="1" ht="12.75">
      <c r="A86" s="32" t="s">
        <v>22</v>
      </c>
      <c r="B86" s="33">
        <f t="shared" si="1"/>
        <v>489720.05</v>
      </c>
      <c r="C86" s="33">
        <f t="shared" si="1"/>
        <v>179761.47</v>
      </c>
      <c r="D86" s="33">
        <f t="shared" si="1"/>
        <v>191636.67</v>
      </c>
      <c r="E86" s="33">
        <f t="shared" si="1"/>
        <v>88228.29</v>
      </c>
      <c r="F86" s="33">
        <f t="shared" si="1"/>
        <v>46645.79</v>
      </c>
      <c r="G86" s="33">
        <f t="shared" si="1"/>
        <v>17697.66</v>
      </c>
      <c r="H86" s="33">
        <f t="shared" si="1"/>
        <v>6252.66</v>
      </c>
      <c r="I86" s="33">
        <f t="shared" si="1"/>
        <v>1019942.59</v>
      </c>
      <c r="J86" s="33">
        <f t="shared" si="1"/>
        <v>3846.14</v>
      </c>
      <c r="K86" s="33">
        <f t="shared" si="1"/>
        <v>15280.38</v>
      </c>
      <c r="L86" s="33">
        <f t="shared" si="1"/>
        <v>1039069.11</v>
      </c>
      <c r="M86" s="33">
        <f t="shared" si="1"/>
        <v>16.06</v>
      </c>
    </row>
    <row r="87" spans="1:13" s="24" customFormat="1" ht="12.75">
      <c r="A87" s="32" t="s">
        <v>12</v>
      </c>
      <c r="B87" s="33">
        <f t="shared" si="1"/>
        <v>229656.51</v>
      </c>
      <c r="C87" s="33">
        <f t="shared" si="1"/>
        <v>94593.45</v>
      </c>
      <c r="D87" s="33">
        <f t="shared" si="1"/>
        <v>100622.27</v>
      </c>
      <c r="E87" s="33">
        <f t="shared" si="1"/>
        <v>44077.79</v>
      </c>
      <c r="F87" s="33">
        <f t="shared" si="1"/>
        <v>18451.87</v>
      </c>
      <c r="G87" s="33">
        <f t="shared" si="1"/>
        <v>4435.09</v>
      </c>
      <c r="H87" s="33">
        <f t="shared" si="1"/>
        <v>617.58</v>
      </c>
      <c r="I87" s="33">
        <f t="shared" si="1"/>
        <v>492454.56</v>
      </c>
      <c r="J87" s="33">
        <f t="shared" si="1"/>
        <v>2404.59</v>
      </c>
      <c r="K87" s="33">
        <f t="shared" si="1"/>
        <v>9667.76</v>
      </c>
      <c r="L87" s="33">
        <f t="shared" si="1"/>
        <v>504526.91</v>
      </c>
      <c r="M87" s="33">
        <f t="shared" si="1"/>
        <v>12.8</v>
      </c>
    </row>
    <row r="88" spans="1:13" s="24" customFormat="1" ht="12.75">
      <c r="A88" s="32" t="s">
        <v>19</v>
      </c>
      <c r="B88" s="33">
        <f t="shared" si="1"/>
        <v>480705.63</v>
      </c>
      <c r="C88" s="33">
        <f t="shared" si="1"/>
        <v>91127.18</v>
      </c>
      <c r="D88" s="33">
        <f t="shared" si="1"/>
        <v>76577.84</v>
      </c>
      <c r="E88" s="33">
        <f t="shared" si="1"/>
        <v>29825.06</v>
      </c>
      <c r="F88" s="33">
        <f t="shared" si="1"/>
        <v>18006.39</v>
      </c>
      <c r="G88" s="33">
        <f t="shared" si="1"/>
        <v>5787.65</v>
      </c>
      <c r="H88" s="33">
        <f t="shared" si="1"/>
        <v>1463.48</v>
      </c>
      <c r="I88" s="33">
        <f t="shared" si="1"/>
        <v>703493.23</v>
      </c>
      <c r="J88" s="33">
        <f t="shared" si="1"/>
        <v>7024.33</v>
      </c>
      <c r="K88" s="33">
        <f t="shared" si="1"/>
        <v>92251.81</v>
      </c>
      <c r="L88" s="33">
        <f t="shared" si="1"/>
        <v>802769.37</v>
      </c>
      <c r="M88" s="33">
        <f t="shared" si="1"/>
        <v>8.47</v>
      </c>
    </row>
    <row r="89" spans="1:14" s="24" customFormat="1" ht="12.75">
      <c r="A89" s="34" t="s">
        <v>41</v>
      </c>
      <c r="B89" s="37">
        <v>7276234.340000001</v>
      </c>
      <c r="C89" s="37">
        <v>957602.05</v>
      </c>
      <c r="D89" s="37">
        <v>717396.18</v>
      </c>
      <c r="E89" s="37">
        <v>187388.03</v>
      </c>
      <c r="F89" s="37">
        <v>66993.19</v>
      </c>
      <c r="G89" s="37">
        <v>23392.78</v>
      </c>
      <c r="H89" s="37">
        <v>8820.09</v>
      </c>
      <c r="I89" s="33">
        <f>SUM(B89:H89)</f>
        <v>9237826.659999998</v>
      </c>
      <c r="J89" s="37">
        <v>50378.840000000004</v>
      </c>
      <c r="K89" s="37">
        <v>134336.91999999998</v>
      </c>
      <c r="L89" s="33">
        <f>K89+J89+I89</f>
        <v>9422542.419999998</v>
      </c>
      <c r="M89" s="33" t="s">
        <v>55</v>
      </c>
      <c r="N89" s="6" t="s">
        <v>66</v>
      </c>
    </row>
    <row r="90" spans="1:13" s="24" customFormat="1" ht="12.75">
      <c r="A90" s="34" t="s">
        <v>15</v>
      </c>
      <c r="B90" s="33">
        <f aca="true" t="shared" si="2" ref="B90:M96">+B108</f>
        <v>2865817.72</v>
      </c>
      <c r="C90" s="33">
        <f t="shared" si="2"/>
        <v>520575.74</v>
      </c>
      <c r="D90" s="33">
        <f t="shared" si="2"/>
        <v>396801.93</v>
      </c>
      <c r="E90" s="33">
        <f t="shared" si="2"/>
        <v>150252.73</v>
      </c>
      <c r="F90" s="33">
        <f t="shared" si="2"/>
        <v>64178.19</v>
      </c>
      <c r="G90" s="33">
        <f t="shared" si="2"/>
        <v>29749.8</v>
      </c>
      <c r="H90" s="33">
        <f t="shared" si="2"/>
        <v>16193.09</v>
      </c>
      <c r="I90" s="33">
        <f t="shared" si="2"/>
        <v>4043569.2</v>
      </c>
      <c r="J90" s="33">
        <f t="shared" si="2"/>
        <v>82725.04</v>
      </c>
      <c r="K90" s="33">
        <f t="shared" si="2"/>
        <v>37158.96</v>
      </c>
      <c r="L90" s="33">
        <f t="shared" si="2"/>
        <v>4163453.2</v>
      </c>
      <c r="M90" s="33">
        <f t="shared" si="2"/>
        <v>8.248180360064074</v>
      </c>
    </row>
    <row r="91" spans="1:13" s="24" customFormat="1" ht="12.75">
      <c r="A91" s="34" t="s">
        <v>14</v>
      </c>
      <c r="B91" s="33">
        <f t="shared" si="2"/>
        <v>990754.88</v>
      </c>
      <c r="C91" s="33">
        <f t="shared" si="2"/>
        <v>663513.88</v>
      </c>
      <c r="D91" s="33">
        <f t="shared" si="2"/>
        <v>755737.24</v>
      </c>
      <c r="E91" s="33">
        <f t="shared" si="2"/>
        <v>299746.91</v>
      </c>
      <c r="F91" s="33">
        <f t="shared" si="2"/>
        <v>178743.19</v>
      </c>
      <c r="G91" s="33">
        <f t="shared" si="2"/>
        <v>103847.18</v>
      </c>
      <c r="H91" s="33">
        <f t="shared" si="2"/>
        <v>48230.99</v>
      </c>
      <c r="I91" s="33">
        <f t="shared" si="2"/>
        <v>3040574.27</v>
      </c>
      <c r="J91" s="33">
        <f t="shared" si="2"/>
        <v>24518.89</v>
      </c>
      <c r="K91" s="33">
        <f t="shared" si="2"/>
        <v>146274.96</v>
      </c>
      <c r="L91" s="33">
        <f t="shared" si="2"/>
        <v>3211368.12</v>
      </c>
      <c r="M91" s="33">
        <f t="shared" si="2"/>
        <v>23.67329813366144</v>
      </c>
    </row>
    <row r="92" spans="1:13" s="24" customFormat="1" ht="12.75">
      <c r="A92" s="34" t="s">
        <v>18</v>
      </c>
      <c r="B92" s="33">
        <f t="shared" si="2"/>
        <v>1032429.17</v>
      </c>
      <c r="C92" s="33">
        <f t="shared" si="2"/>
        <v>486615.63</v>
      </c>
      <c r="D92" s="33">
        <f t="shared" si="2"/>
        <v>347526.22</v>
      </c>
      <c r="E92" s="33">
        <f t="shared" si="2"/>
        <v>137042.5</v>
      </c>
      <c r="F92" s="33">
        <f t="shared" si="2"/>
        <v>89200.14</v>
      </c>
      <c r="G92" s="33">
        <f t="shared" si="2"/>
        <v>50372.02</v>
      </c>
      <c r="H92" s="33">
        <f t="shared" si="2"/>
        <v>23003.25</v>
      </c>
      <c r="I92" s="33">
        <f t="shared" si="2"/>
        <v>2166188.93</v>
      </c>
      <c r="J92" s="33">
        <f t="shared" si="2"/>
        <v>30587.13</v>
      </c>
      <c r="K92" s="33">
        <f t="shared" si="2"/>
        <v>128676.2</v>
      </c>
      <c r="L92" s="33">
        <f t="shared" si="2"/>
        <v>2325452.26</v>
      </c>
      <c r="M92" s="33">
        <f t="shared" si="2"/>
        <v>16.758687295110494</v>
      </c>
    </row>
    <row r="93" spans="1:13" s="24" customFormat="1" ht="12.75">
      <c r="A93" s="34" t="s">
        <v>21</v>
      </c>
      <c r="B93" s="33">
        <f t="shared" si="2"/>
        <v>288215.14</v>
      </c>
      <c r="C93" s="33">
        <f t="shared" si="2"/>
        <v>74668.21</v>
      </c>
      <c r="D93" s="33">
        <f t="shared" si="2"/>
        <v>64836.36</v>
      </c>
      <c r="E93" s="33">
        <f t="shared" si="2"/>
        <v>26621.05</v>
      </c>
      <c r="F93" s="33">
        <f t="shared" si="2"/>
        <v>12906.92</v>
      </c>
      <c r="G93" s="33">
        <f t="shared" si="2"/>
        <v>4622.39</v>
      </c>
      <c r="H93" s="33">
        <f t="shared" si="2"/>
        <v>1770.99</v>
      </c>
      <c r="I93" s="33">
        <f t="shared" si="2"/>
        <v>473641.06</v>
      </c>
      <c r="J93" s="33">
        <f t="shared" si="2"/>
        <v>3996.43</v>
      </c>
      <c r="K93" s="33">
        <f t="shared" si="2"/>
        <v>21528.62</v>
      </c>
      <c r="L93" s="33">
        <f t="shared" si="2"/>
        <v>499166.11</v>
      </c>
      <c r="M93" s="33">
        <f t="shared" si="2"/>
        <v>10.68</v>
      </c>
    </row>
    <row r="94" spans="1:13" s="24" customFormat="1" ht="12.75">
      <c r="A94" s="32" t="s">
        <v>16</v>
      </c>
      <c r="B94" s="33">
        <f t="shared" si="2"/>
        <v>3368074.22</v>
      </c>
      <c r="C94" s="33">
        <f t="shared" si="2"/>
        <v>1446490.31</v>
      </c>
      <c r="D94" s="33">
        <f t="shared" si="2"/>
        <v>1651873.07</v>
      </c>
      <c r="E94" s="33">
        <f t="shared" si="2"/>
        <v>899429.38</v>
      </c>
      <c r="F94" s="33">
        <f t="shared" si="2"/>
        <v>576293.86</v>
      </c>
      <c r="G94" s="33">
        <f t="shared" si="2"/>
        <v>297777.16</v>
      </c>
      <c r="H94" s="33">
        <f t="shared" si="2"/>
        <v>117913.28</v>
      </c>
      <c r="I94" s="33">
        <f t="shared" si="2"/>
        <v>8357851.280000001</v>
      </c>
      <c r="J94" s="33">
        <f t="shared" si="2"/>
        <v>159832.08</v>
      </c>
      <c r="K94" s="33">
        <f t="shared" si="2"/>
        <v>241906.05</v>
      </c>
      <c r="L94" s="33">
        <f t="shared" si="2"/>
        <v>8759589.41</v>
      </c>
      <c r="M94" s="33">
        <f t="shared" si="2"/>
        <v>23.17312862618919</v>
      </c>
    </row>
    <row r="95" spans="1:13" s="24" customFormat="1" ht="12.75">
      <c r="A95" s="34" t="s">
        <v>20</v>
      </c>
      <c r="B95" s="33">
        <f t="shared" si="2"/>
        <v>513232.68</v>
      </c>
      <c r="C95" s="33">
        <f t="shared" si="2"/>
        <v>217849.16</v>
      </c>
      <c r="D95" s="33">
        <f t="shared" si="2"/>
        <v>199535.88</v>
      </c>
      <c r="E95" s="33">
        <f t="shared" si="2"/>
        <v>82834.03</v>
      </c>
      <c r="F95" s="33">
        <f t="shared" si="2"/>
        <v>49029.35</v>
      </c>
      <c r="G95" s="33">
        <f t="shared" si="2"/>
        <v>27432.47</v>
      </c>
      <c r="H95" s="33">
        <f t="shared" si="2"/>
        <v>10923.46</v>
      </c>
      <c r="I95" s="33">
        <f t="shared" si="2"/>
        <v>1100837.03</v>
      </c>
      <c r="J95" s="33">
        <f t="shared" si="2"/>
        <v>5799.53</v>
      </c>
      <c r="K95" s="33">
        <f t="shared" si="2"/>
        <v>24623.73</v>
      </c>
      <c r="L95" s="33">
        <f t="shared" si="2"/>
        <v>1131260.29</v>
      </c>
      <c r="M95" s="33">
        <f t="shared" si="2"/>
        <v>17.62</v>
      </c>
    </row>
    <row r="96" spans="1:13" s="24" customFormat="1" ht="12.75">
      <c r="A96" s="32" t="s">
        <v>17</v>
      </c>
      <c r="B96" s="33">
        <f t="shared" si="2"/>
        <v>361298.59</v>
      </c>
      <c r="C96" s="33">
        <f t="shared" si="2"/>
        <v>126294.11</v>
      </c>
      <c r="D96" s="33">
        <f t="shared" si="2"/>
        <v>153930.5</v>
      </c>
      <c r="E96" s="33">
        <f t="shared" si="2"/>
        <v>45925.74</v>
      </c>
      <c r="F96" s="33">
        <f t="shared" si="2"/>
        <v>12892.97</v>
      </c>
      <c r="G96" s="33">
        <f t="shared" si="2"/>
        <v>3232.74</v>
      </c>
      <c r="H96" s="33">
        <f t="shared" si="2"/>
        <v>538.19</v>
      </c>
      <c r="I96" s="33">
        <f t="shared" si="2"/>
        <v>704112.84</v>
      </c>
      <c r="J96" s="33">
        <f t="shared" si="2"/>
        <v>1558.86</v>
      </c>
      <c r="K96" s="33">
        <f t="shared" si="2"/>
        <v>39023.34</v>
      </c>
      <c r="L96" s="33">
        <f t="shared" si="2"/>
        <v>744695.04</v>
      </c>
      <c r="M96" s="33">
        <f t="shared" si="2"/>
        <v>9.715076890232538</v>
      </c>
    </row>
    <row r="97" spans="2:8" ht="12.75">
      <c r="B97" s="16"/>
      <c r="C97" s="16"/>
      <c r="D97" s="16"/>
      <c r="E97" s="16"/>
      <c r="F97" s="16"/>
      <c r="G97" s="16"/>
      <c r="H97" s="16"/>
    </row>
    <row r="98" ht="13.5" thickBot="1"/>
    <row r="99" spans="1:13" ht="15">
      <c r="A99" s="25">
        <v>2014</v>
      </c>
      <c r="B99" s="108" t="s">
        <v>71</v>
      </c>
      <c r="C99" s="108"/>
      <c r="D99" s="108"/>
      <c r="E99" s="108"/>
      <c r="F99" s="108"/>
      <c r="G99" s="108"/>
      <c r="H99" s="108"/>
      <c r="I99" s="26"/>
      <c r="J99" s="26"/>
      <c r="K99" s="26"/>
      <c r="L99" s="26"/>
      <c r="M99" s="27"/>
    </row>
    <row r="100" spans="1:13" ht="30">
      <c r="A100" s="28"/>
      <c r="B100" s="29" t="s">
        <v>2</v>
      </c>
      <c r="C100" s="30" t="s">
        <v>3</v>
      </c>
      <c r="D100" s="30" t="s">
        <v>4</v>
      </c>
      <c r="E100" s="29" t="s">
        <v>5</v>
      </c>
      <c r="F100" s="29" t="s">
        <v>6</v>
      </c>
      <c r="G100" s="29" t="s">
        <v>7</v>
      </c>
      <c r="H100" s="29" t="s">
        <v>8</v>
      </c>
      <c r="I100" s="29" t="s">
        <v>0</v>
      </c>
      <c r="J100" s="29" t="s">
        <v>9</v>
      </c>
      <c r="K100" s="29" t="s">
        <v>10</v>
      </c>
      <c r="L100" s="29" t="s">
        <v>1</v>
      </c>
      <c r="M100" s="31" t="s">
        <v>72</v>
      </c>
    </row>
    <row r="101" spans="1:13" ht="12.75">
      <c r="A101" s="32" t="s">
        <v>13</v>
      </c>
      <c r="B101" s="33">
        <v>1792312.27</v>
      </c>
      <c r="C101" s="33">
        <v>349272.83</v>
      </c>
      <c r="D101" s="33">
        <v>376098.35</v>
      </c>
      <c r="E101" s="33">
        <v>188515.09</v>
      </c>
      <c r="F101" s="33">
        <v>99975.73</v>
      </c>
      <c r="G101" s="33">
        <v>46561.15</v>
      </c>
      <c r="H101" s="33">
        <v>28081.31</v>
      </c>
      <c r="I101" s="33">
        <v>2880816.73</v>
      </c>
      <c r="J101" s="35">
        <v>21332.98</v>
      </c>
      <c r="K101" s="33">
        <v>55297.76</v>
      </c>
      <c r="L101" s="33">
        <v>2957447.47</v>
      </c>
      <c r="M101" s="36">
        <v>14.473502899861666</v>
      </c>
    </row>
    <row r="102" spans="1:13" s="24" customFormat="1" ht="12.75">
      <c r="A102" s="32" t="s">
        <v>23</v>
      </c>
      <c r="B102" s="33">
        <v>432468.52</v>
      </c>
      <c r="C102" s="33">
        <v>209467.33</v>
      </c>
      <c r="D102" s="33">
        <v>224647.84</v>
      </c>
      <c r="E102" s="33">
        <v>80608.53</v>
      </c>
      <c r="F102" s="33">
        <v>54432.12</v>
      </c>
      <c r="G102" s="33">
        <v>29343.49</v>
      </c>
      <c r="H102" s="33">
        <v>5826.53</v>
      </c>
      <c r="I102" s="33">
        <v>1036794.36</v>
      </c>
      <c r="J102" s="35">
        <v>4367.65</v>
      </c>
      <c r="K102" s="33">
        <v>19195.11</v>
      </c>
      <c r="L102" s="33">
        <v>1060357.12</v>
      </c>
      <c r="M102" s="36">
        <v>17.49</v>
      </c>
    </row>
    <row r="103" spans="1:13" s="24" customFormat="1" ht="12.75">
      <c r="A103" s="32" t="s">
        <v>11</v>
      </c>
      <c r="B103" s="33">
        <v>186815</v>
      </c>
      <c r="C103" s="33">
        <v>119734.47</v>
      </c>
      <c r="D103" s="33">
        <v>114574.8</v>
      </c>
      <c r="E103" s="33">
        <v>35505.98</v>
      </c>
      <c r="F103" s="33">
        <v>29546.13</v>
      </c>
      <c r="G103" s="33">
        <v>18802.78</v>
      </c>
      <c r="H103" s="33">
        <v>6714.36</v>
      </c>
      <c r="I103" s="33">
        <v>511693.52</v>
      </c>
      <c r="J103" s="35">
        <v>7542.92</v>
      </c>
      <c r="K103" s="33">
        <v>12902.91</v>
      </c>
      <c r="L103" s="33">
        <v>532139.35</v>
      </c>
      <c r="M103" s="36">
        <v>21.23</v>
      </c>
    </row>
    <row r="104" spans="1:13" s="24" customFormat="1" ht="12.75">
      <c r="A104" s="32" t="s">
        <v>22</v>
      </c>
      <c r="B104" s="33">
        <v>489720.05</v>
      </c>
      <c r="C104" s="33">
        <v>179761.47</v>
      </c>
      <c r="D104" s="33">
        <v>191636.67</v>
      </c>
      <c r="E104" s="33">
        <v>88228.29</v>
      </c>
      <c r="F104" s="33">
        <v>46645.79</v>
      </c>
      <c r="G104" s="33">
        <v>17697.66</v>
      </c>
      <c r="H104" s="33">
        <v>6252.66</v>
      </c>
      <c r="I104" s="33">
        <v>1019942.59</v>
      </c>
      <c r="J104" s="35">
        <v>3846.14</v>
      </c>
      <c r="K104" s="33">
        <v>15280.38</v>
      </c>
      <c r="L104" s="33">
        <v>1039069.11</v>
      </c>
      <c r="M104" s="36">
        <v>16.06</v>
      </c>
    </row>
    <row r="105" spans="1:13" s="24" customFormat="1" ht="12.75">
      <c r="A105" s="32" t="s">
        <v>12</v>
      </c>
      <c r="B105" s="33">
        <v>229656.51</v>
      </c>
      <c r="C105" s="33">
        <v>94593.45</v>
      </c>
      <c r="D105" s="33">
        <v>100622.27</v>
      </c>
      <c r="E105" s="33">
        <v>44077.79</v>
      </c>
      <c r="F105" s="33">
        <v>18451.87</v>
      </c>
      <c r="G105" s="33">
        <v>4435.09</v>
      </c>
      <c r="H105" s="33">
        <v>617.58</v>
      </c>
      <c r="I105" s="33">
        <v>492454.56</v>
      </c>
      <c r="J105" s="35">
        <v>2404.59</v>
      </c>
      <c r="K105" s="33">
        <v>9667.76</v>
      </c>
      <c r="L105" s="33">
        <v>504526.91</v>
      </c>
      <c r="M105" s="36">
        <v>12.8</v>
      </c>
    </row>
    <row r="106" spans="1:13" s="24" customFormat="1" ht="12.75">
      <c r="A106" s="32" t="s">
        <v>19</v>
      </c>
      <c r="B106" s="33">
        <v>480705.63</v>
      </c>
      <c r="C106" s="33">
        <v>91127.18</v>
      </c>
      <c r="D106" s="33">
        <v>76577.84</v>
      </c>
      <c r="E106" s="33">
        <v>29825.06</v>
      </c>
      <c r="F106" s="33">
        <v>18006.39</v>
      </c>
      <c r="G106" s="33">
        <v>5787.65</v>
      </c>
      <c r="H106" s="33">
        <v>1463.48</v>
      </c>
      <c r="I106" s="33">
        <v>703493.23</v>
      </c>
      <c r="J106" s="35">
        <v>7024.33</v>
      </c>
      <c r="K106" s="33">
        <v>92251.81</v>
      </c>
      <c r="L106" s="33">
        <v>802769.37</v>
      </c>
      <c r="M106" s="36">
        <v>8.47</v>
      </c>
    </row>
    <row r="107" spans="1:13" s="24" customFormat="1" ht="12.75">
      <c r="A107" s="34" t="s">
        <v>24</v>
      </c>
      <c r="B107" s="33">
        <v>6392226.460000001</v>
      </c>
      <c r="C107" s="33">
        <v>864823.64</v>
      </c>
      <c r="D107" s="33">
        <v>677439.43</v>
      </c>
      <c r="E107" s="33">
        <v>183528.67</v>
      </c>
      <c r="F107" s="33">
        <v>66798.86</v>
      </c>
      <c r="G107" s="33">
        <v>23389.59</v>
      </c>
      <c r="H107" s="33">
        <v>8820.09</v>
      </c>
      <c r="I107" s="33">
        <v>8217026.74</v>
      </c>
      <c r="J107" s="35">
        <v>47599.22</v>
      </c>
      <c r="K107" s="33">
        <v>127274.43</v>
      </c>
      <c r="L107" s="33">
        <v>8391900.389999999</v>
      </c>
      <c r="M107" s="36">
        <v>5.03</v>
      </c>
    </row>
    <row r="108" spans="1:13" s="24" customFormat="1" ht="12.75">
      <c r="A108" s="34" t="s">
        <v>15</v>
      </c>
      <c r="B108" s="33">
        <v>2865817.72</v>
      </c>
      <c r="C108" s="33">
        <v>520575.74</v>
      </c>
      <c r="D108" s="33">
        <v>396801.93</v>
      </c>
      <c r="E108" s="33">
        <v>150252.73</v>
      </c>
      <c r="F108" s="33">
        <v>64178.19</v>
      </c>
      <c r="G108" s="33">
        <v>29749.8</v>
      </c>
      <c r="H108" s="33">
        <v>16193.09</v>
      </c>
      <c r="I108" s="33">
        <v>4043569.2</v>
      </c>
      <c r="J108" s="35">
        <v>82725.04</v>
      </c>
      <c r="K108" s="33">
        <v>37158.96</v>
      </c>
      <c r="L108" s="33">
        <v>4163453.2</v>
      </c>
      <c r="M108" s="36">
        <v>8.248180360064074</v>
      </c>
    </row>
    <row r="109" spans="1:13" s="24" customFormat="1" ht="12.75">
      <c r="A109" s="34" t="s">
        <v>14</v>
      </c>
      <c r="B109" s="33">
        <v>990754.88</v>
      </c>
      <c r="C109" s="33">
        <v>663513.88</v>
      </c>
      <c r="D109" s="33">
        <v>755737.24</v>
      </c>
      <c r="E109" s="33">
        <v>299746.91</v>
      </c>
      <c r="F109" s="33">
        <v>178743.19</v>
      </c>
      <c r="G109" s="33">
        <v>103847.18</v>
      </c>
      <c r="H109" s="33">
        <v>48230.99</v>
      </c>
      <c r="I109" s="33">
        <v>3040574.27</v>
      </c>
      <c r="J109" s="35">
        <v>24518.89</v>
      </c>
      <c r="K109" s="33">
        <v>146274.96</v>
      </c>
      <c r="L109" s="33">
        <v>3211368.12</v>
      </c>
      <c r="M109" s="36">
        <v>23.67329813366144</v>
      </c>
    </row>
    <row r="110" spans="1:13" s="24" customFormat="1" ht="12.75">
      <c r="A110" s="34" t="s">
        <v>18</v>
      </c>
      <c r="B110" s="33">
        <v>1032429.17</v>
      </c>
      <c r="C110" s="33">
        <v>486615.63</v>
      </c>
      <c r="D110" s="33">
        <v>347526.22</v>
      </c>
      <c r="E110" s="33">
        <v>137042.5</v>
      </c>
      <c r="F110" s="33">
        <v>89200.14</v>
      </c>
      <c r="G110" s="33">
        <v>50372.02</v>
      </c>
      <c r="H110" s="33">
        <v>23003.25</v>
      </c>
      <c r="I110" s="33">
        <v>2166188.93</v>
      </c>
      <c r="J110" s="35">
        <v>30587.13</v>
      </c>
      <c r="K110" s="33">
        <v>128676.2</v>
      </c>
      <c r="L110" s="33">
        <v>2325452.26</v>
      </c>
      <c r="M110" s="36">
        <v>16.758687295110494</v>
      </c>
    </row>
    <row r="111" spans="1:13" s="24" customFormat="1" ht="12.75">
      <c r="A111" s="34" t="s">
        <v>21</v>
      </c>
      <c r="B111" s="33">
        <v>288215.14</v>
      </c>
      <c r="C111" s="33">
        <v>74668.21</v>
      </c>
      <c r="D111" s="33">
        <v>64836.36</v>
      </c>
      <c r="E111" s="33">
        <v>26621.05</v>
      </c>
      <c r="F111" s="33">
        <v>12906.92</v>
      </c>
      <c r="G111" s="33">
        <v>4622.39</v>
      </c>
      <c r="H111" s="33">
        <v>1770.99</v>
      </c>
      <c r="I111" s="33">
        <v>473641.06</v>
      </c>
      <c r="J111" s="35">
        <v>3996.43</v>
      </c>
      <c r="K111" s="33">
        <v>21528.62</v>
      </c>
      <c r="L111" s="33">
        <v>499166.11</v>
      </c>
      <c r="M111" s="36">
        <v>10.68</v>
      </c>
    </row>
    <row r="112" spans="1:13" s="24" customFormat="1" ht="12.75">
      <c r="A112" s="32" t="s">
        <v>16</v>
      </c>
      <c r="B112" s="33">
        <v>3368074.22</v>
      </c>
      <c r="C112" s="33">
        <v>1446490.31</v>
      </c>
      <c r="D112" s="33">
        <v>1651873.07</v>
      </c>
      <c r="E112" s="33">
        <v>899429.38</v>
      </c>
      <c r="F112" s="33">
        <v>576293.86</v>
      </c>
      <c r="G112" s="33">
        <v>297777.16</v>
      </c>
      <c r="H112" s="33">
        <v>117913.28</v>
      </c>
      <c r="I112" s="33">
        <v>8357851.280000001</v>
      </c>
      <c r="J112" s="35">
        <v>159832.08</v>
      </c>
      <c r="K112" s="33">
        <v>241906.05</v>
      </c>
      <c r="L112" s="33">
        <v>8759589.41</v>
      </c>
      <c r="M112" s="36">
        <v>23.17312862618919</v>
      </c>
    </row>
    <row r="113" spans="1:13" s="24" customFormat="1" ht="12.75">
      <c r="A113" s="34" t="s">
        <v>20</v>
      </c>
      <c r="B113" s="33">
        <v>513232.68</v>
      </c>
      <c r="C113" s="33">
        <v>217849.16</v>
      </c>
      <c r="D113" s="33">
        <v>199535.88</v>
      </c>
      <c r="E113" s="33">
        <v>82834.03</v>
      </c>
      <c r="F113" s="33">
        <v>49029.35</v>
      </c>
      <c r="G113" s="33">
        <v>27432.47</v>
      </c>
      <c r="H113" s="33">
        <v>10923.46</v>
      </c>
      <c r="I113" s="33">
        <v>1100837.03</v>
      </c>
      <c r="J113" s="35">
        <v>5799.53</v>
      </c>
      <c r="K113" s="33">
        <v>24623.73</v>
      </c>
      <c r="L113" s="33">
        <v>1131260.29</v>
      </c>
      <c r="M113" s="36">
        <v>17.62</v>
      </c>
    </row>
    <row r="114" spans="1:13" s="24" customFormat="1" ht="12.75">
      <c r="A114" s="32" t="s">
        <v>17</v>
      </c>
      <c r="B114" s="33">
        <v>361298.59</v>
      </c>
      <c r="C114" s="33">
        <v>126294.11</v>
      </c>
      <c r="D114" s="33">
        <v>153930.5</v>
      </c>
      <c r="E114" s="33">
        <v>45925.74</v>
      </c>
      <c r="F114" s="33">
        <v>12892.97</v>
      </c>
      <c r="G114" s="33">
        <v>3232.74</v>
      </c>
      <c r="H114" s="33">
        <v>538.19</v>
      </c>
      <c r="I114" s="33">
        <v>704112.84</v>
      </c>
      <c r="J114" s="35">
        <v>1558.86</v>
      </c>
      <c r="K114" s="33">
        <v>39023.34</v>
      </c>
      <c r="L114" s="33">
        <v>744695.04</v>
      </c>
      <c r="M114" s="36">
        <v>9.715076890232538</v>
      </c>
    </row>
    <row r="115" spans="2:13" s="24" customFormat="1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ht="16.5" thickBot="1">
      <c r="A116" s="38"/>
    </row>
    <row r="117" spans="1:13" ht="15">
      <c r="A117" s="25">
        <v>2012</v>
      </c>
      <c r="B117" s="108" t="s">
        <v>71</v>
      </c>
      <c r="C117" s="108"/>
      <c r="D117" s="108"/>
      <c r="E117" s="108"/>
      <c r="F117" s="108"/>
      <c r="G117" s="108"/>
      <c r="H117" s="108"/>
      <c r="I117" s="26"/>
      <c r="J117" s="26"/>
      <c r="K117" s="26"/>
      <c r="L117" s="26"/>
      <c r="M117" s="27"/>
    </row>
    <row r="118" spans="1:13" ht="30">
      <c r="A118" s="28"/>
      <c r="B118" s="29" t="s">
        <v>2</v>
      </c>
      <c r="C118" s="30" t="s">
        <v>3</v>
      </c>
      <c r="D118" s="30" t="s">
        <v>4</v>
      </c>
      <c r="E118" s="29" t="s">
        <v>5</v>
      </c>
      <c r="F118" s="29" t="s">
        <v>6</v>
      </c>
      <c r="G118" s="29" t="s">
        <v>7</v>
      </c>
      <c r="H118" s="29" t="s">
        <v>8</v>
      </c>
      <c r="I118" s="29" t="s">
        <v>0</v>
      </c>
      <c r="J118" s="29" t="s">
        <v>9</v>
      </c>
      <c r="K118" s="29" t="s">
        <v>10</v>
      </c>
      <c r="L118" s="29" t="s">
        <v>1</v>
      </c>
      <c r="M118" s="31" t="s">
        <v>72</v>
      </c>
    </row>
    <row r="119" spans="1:13" s="24" customFormat="1" ht="12.75">
      <c r="A119" s="32" t="s">
        <v>13</v>
      </c>
      <c r="B119" s="33">
        <v>1792312.27</v>
      </c>
      <c r="C119" s="33">
        <v>349272.83</v>
      </c>
      <c r="D119" s="33">
        <v>376098.35</v>
      </c>
      <c r="E119" s="33">
        <v>188515.09</v>
      </c>
      <c r="F119" s="33">
        <v>99975.73</v>
      </c>
      <c r="G119" s="33">
        <v>46561.15</v>
      </c>
      <c r="H119" s="33">
        <v>28081.31</v>
      </c>
      <c r="I119" s="33">
        <v>2880816.73</v>
      </c>
      <c r="J119" s="35">
        <v>21332.98</v>
      </c>
      <c r="K119" s="33">
        <v>55297.76</v>
      </c>
      <c r="L119" s="33">
        <v>2957447.47</v>
      </c>
      <c r="M119" s="36">
        <v>14.473502899861666</v>
      </c>
    </row>
    <row r="120" spans="1:13" s="24" customFormat="1" ht="12.75">
      <c r="A120" s="32" t="s">
        <v>23</v>
      </c>
      <c r="B120" s="33">
        <v>432468.52</v>
      </c>
      <c r="C120" s="33">
        <v>209467.33</v>
      </c>
      <c r="D120" s="33">
        <v>224647.84</v>
      </c>
      <c r="E120" s="33">
        <v>80608.53</v>
      </c>
      <c r="F120" s="33">
        <v>54432.12</v>
      </c>
      <c r="G120" s="33">
        <v>29343.49</v>
      </c>
      <c r="H120" s="33">
        <v>5826.53</v>
      </c>
      <c r="I120" s="33">
        <v>1036794.36</v>
      </c>
      <c r="J120" s="35">
        <v>4367.65</v>
      </c>
      <c r="K120" s="33">
        <v>19195.11</v>
      </c>
      <c r="L120" s="33">
        <v>1060357.12</v>
      </c>
      <c r="M120" s="36">
        <v>17.49</v>
      </c>
    </row>
    <row r="121" spans="1:13" s="24" customFormat="1" ht="12.75">
      <c r="A121" s="32" t="s">
        <v>11</v>
      </c>
      <c r="B121" s="33">
        <v>186815</v>
      </c>
      <c r="C121" s="33">
        <v>119734.47</v>
      </c>
      <c r="D121" s="33">
        <v>114574.8</v>
      </c>
      <c r="E121" s="33">
        <v>35505.98</v>
      </c>
      <c r="F121" s="33">
        <v>29546.13</v>
      </c>
      <c r="G121" s="33">
        <v>18802.78</v>
      </c>
      <c r="H121" s="33">
        <v>6714.36</v>
      </c>
      <c r="I121" s="33">
        <v>511693.52</v>
      </c>
      <c r="J121" s="35">
        <v>7542.92</v>
      </c>
      <c r="K121" s="33">
        <v>12902.91</v>
      </c>
      <c r="L121" s="33">
        <v>532139.35</v>
      </c>
      <c r="M121" s="36">
        <v>21.23</v>
      </c>
    </row>
    <row r="122" spans="1:13" s="24" customFormat="1" ht="12.75">
      <c r="A122" s="32" t="s">
        <v>22</v>
      </c>
      <c r="B122" s="33">
        <v>489720.05</v>
      </c>
      <c r="C122" s="33">
        <v>179761.47</v>
      </c>
      <c r="D122" s="33">
        <v>191636.67</v>
      </c>
      <c r="E122" s="33">
        <v>88228.29</v>
      </c>
      <c r="F122" s="33">
        <v>46645.79</v>
      </c>
      <c r="G122" s="33">
        <v>17697.66</v>
      </c>
      <c r="H122" s="33">
        <v>6252.66</v>
      </c>
      <c r="I122" s="33">
        <v>1019942.59</v>
      </c>
      <c r="J122" s="35">
        <v>3846.14</v>
      </c>
      <c r="K122" s="33">
        <v>15280.38</v>
      </c>
      <c r="L122" s="33">
        <v>1039069.11</v>
      </c>
      <c r="M122" s="36">
        <v>16.06</v>
      </c>
    </row>
    <row r="123" spans="1:13" s="24" customFormat="1" ht="12.75">
      <c r="A123" s="32" t="s">
        <v>12</v>
      </c>
      <c r="B123" s="33">
        <v>229656.51</v>
      </c>
      <c r="C123" s="33">
        <v>94593.45</v>
      </c>
      <c r="D123" s="33">
        <v>100622.27</v>
      </c>
      <c r="E123" s="33">
        <v>44077.79</v>
      </c>
      <c r="F123" s="33">
        <v>18451.87</v>
      </c>
      <c r="G123" s="33">
        <v>4435.09</v>
      </c>
      <c r="H123" s="33">
        <v>617.58</v>
      </c>
      <c r="I123" s="33">
        <v>492454.56</v>
      </c>
      <c r="J123" s="35">
        <v>2404.59</v>
      </c>
      <c r="K123" s="33">
        <v>9667.76</v>
      </c>
      <c r="L123" s="33">
        <v>504526.91</v>
      </c>
      <c r="M123" s="36">
        <v>12.8</v>
      </c>
    </row>
    <row r="124" spans="1:13" s="24" customFormat="1" ht="12.75">
      <c r="A124" s="32" t="s">
        <v>19</v>
      </c>
      <c r="B124" s="33">
        <v>480705.63</v>
      </c>
      <c r="C124" s="33">
        <v>91127.18</v>
      </c>
      <c r="D124" s="33">
        <v>76577.84</v>
      </c>
      <c r="E124" s="33">
        <v>29825.06</v>
      </c>
      <c r="F124" s="33">
        <v>18006.39</v>
      </c>
      <c r="G124" s="33">
        <v>5787.65</v>
      </c>
      <c r="H124" s="33">
        <v>1463.48</v>
      </c>
      <c r="I124" s="33">
        <v>703493.23</v>
      </c>
      <c r="J124" s="35">
        <v>7024.33</v>
      </c>
      <c r="K124" s="33">
        <v>92251.81</v>
      </c>
      <c r="L124" s="33">
        <v>802769.37</v>
      </c>
      <c r="M124" s="36">
        <v>8.47</v>
      </c>
    </row>
    <row r="125" spans="1:13" s="24" customFormat="1" ht="12.75">
      <c r="A125" s="34" t="s">
        <v>24</v>
      </c>
      <c r="B125" s="33">
        <v>4322150.14</v>
      </c>
      <c r="C125" s="33">
        <v>633387.81</v>
      </c>
      <c r="D125" s="33">
        <v>479776.3</v>
      </c>
      <c r="E125" s="33">
        <v>107543.86</v>
      </c>
      <c r="F125" s="33">
        <v>35838.95</v>
      </c>
      <c r="G125" s="33">
        <v>14802.87</v>
      </c>
      <c r="H125" s="33">
        <v>6418.83</v>
      </c>
      <c r="I125" s="33">
        <v>5599918.76</v>
      </c>
      <c r="J125" s="35">
        <v>33872.54</v>
      </c>
      <c r="K125" s="33">
        <v>94010.61</v>
      </c>
      <c r="L125" s="33">
        <v>5727801.91</v>
      </c>
      <c r="M125" s="36">
        <v>4.87</v>
      </c>
    </row>
    <row r="126" spans="1:13" s="24" customFormat="1" ht="12.75">
      <c r="A126" s="34" t="s">
        <v>15</v>
      </c>
      <c r="B126" s="33">
        <v>2865817.72</v>
      </c>
      <c r="C126" s="33">
        <v>520575.74</v>
      </c>
      <c r="D126" s="33">
        <v>396801.93</v>
      </c>
      <c r="E126" s="33">
        <v>150252.73</v>
      </c>
      <c r="F126" s="33">
        <v>64178.19</v>
      </c>
      <c r="G126" s="33">
        <v>29749.8</v>
      </c>
      <c r="H126" s="33">
        <v>16193.09</v>
      </c>
      <c r="I126" s="33">
        <v>4043569.2</v>
      </c>
      <c r="J126" s="35">
        <v>82725.04</v>
      </c>
      <c r="K126" s="33">
        <v>37158.96</v>
      </c>
      <c r="L126" s="33">
        <v>4163453.2</v>
      </c>
      <c r="M126" s="36">
        <v>8.248180360064074</v>
      </c>
    </row>
    <row r="127" spans="1:13" s="24" customFormat="1" ht="12.75">
      <c r="A127" s="34" t="s">
        <v>14</v>
      </c>
      <c r="B127" s="33">
        <v>990754.88</v>
      </c>
      <c r="C127" s="33">
        <v>663513.88</v>
      </c>
      <c r="D127" s="33">
        <v>755737.24</v>
      </c>
      <c r="E127" s="33">
        <v>299746.91</v>
      </c>
      <c r="F127" s="33">
        <v>178743.19</v>
      </c>
      <c r="G127" s="33">
        <v>103847.18</v>
      </c>
      <c r="H127" s="33">
        <v>48230.99</v>
      </c>
      <c r="I127" s="33">
        <v>3040574.27</v>
      </c>
      <c r="J127" s="35">
        <v>24518.89</v>
      </c>
      <c r="K127" s="33">
        <v>146274.96</v>
      </c>
      <c r="L127" s="33">
        <v>3211368.12</v>
      </c>
      <c r="M127" s="36">
        <v>23.67329813366144</v>
      </c>
    </row>
    <row r="128" spans="1:13" s="24" customFormat="1" ht="12.75">
      <c r="A128" s="34" t="s">
        <v>18</v>
      </c>
      <c r="B128" s="33">
        <v>1032429.17</v>
      </c>
      <c r="C128" s="33">
        <v>486615.63</v>
      </c>
      <c r="D128" s="33">
        <v>347526.22</v>
      </c>
      <c r="E128" s="33">
        <v>137042.5</v>
      </c>
      <c r="F128" s="33">
        <v>89200.14</v>
      </c>
      <c r="G128" s="33">
        <v>50372.02</v>
      </c>
      <c r="H128" s="33">
        <v>23003.25</v>
      </c>
      <c r="I128" s="33">
        <v>2166188.93</v>
      </c>
      <c r="J128" s="35">
        <v>30587.13</v>
      </c>
      <c r="K128" s="33">
        <v>128676.2</v>
      </c>
      <c r="L128" s="33">
        <v>2325452.26</v>
      </c>
      <c r="M128" s="36">
        <v>16.758687295110494</v>
      </c>
    </row>
    <row r="129" spans="1:13" s="24" customFormat="1" ht="12.75">
      <c r="A129" s="34" t="s">
        <v>21</v>
      </c>
      <c r="B129" s="33">
        <v>288215.14</v>
      </c>
      <c r="C129" s="33">
        <v>74668.21</v>
      </c>
      <c r="D129" s="33">
        <v>64836.36</v>
      </c>
      <c r="E129" s="33">
        <v>26621.05</v>
      </c>
      <c r="F129" s="33">
        <v>12906.92</v>
      </c>
      <c r="G129" s="33">
        <v>4622.39</v>
      </c>
      <c r="H129" s="33">
        <v>1770.99</v>
      </c>
      <c r="I129" s="33">
        <v>473641.06</v>
      </c>
      <c r="J129" s="35">
        <v>3996.43</v>
      </c>
      <c r="K129" s="33">
        <v>21528.62</v>
      </c>
      <c r="L129" s="33">
        <v>499166.11</v>
      </c>
      <c r="M129" s="36">
        <v>10.68</v>
      </c>
    </row>
    <row r="130" spans="1:13" s="24" customFormat="1" ht="12.75">
      <c r="A130" s="32" t="s">
        <v>16</v>
      </c>
      <c r="B130" s="33">
        <v>3368074.22</v>
      </c>
      <c r="C130" s="33">
        <v>1446490.31</v>
      </c>
      <c r="D130" s="33">
        <v>1651873.07</v>
      </c>
      <c r="E130" s="33">
        <v>899429.38</v>
      </c>
      <c r="F130" s="33">
        <v>576293.86</v>
      </c>
      <c r="G130" s="33">
        <v>297777.16</v>
      </c>
      <c r="H130" s="33">
        <v>117913.28</v>
      </c>
      <c r="I130" s="33">
        <v>8357851.280000001</v>
      </c>
      <c r="J130" s="35">
        <v>159832.08</v>
      </c>
      <c r="K130" s="33">
        <v>241906.05</v>
      </c>
      <c r="L130" s="33">
        <v>8759589.41</v>
      </c>
      <c r="M130" s="36">
        <v>23.17312862618919</v>
      </c>
    </row>
    <row r="131" spans="1:13" s="24" customFormat="1" ht="12.75">
      <c r="A131" s="34" t="s">
        <v>20</v>
      </c>
      <c r="B131" s="33"/>
      <c r="C131" s="33">
        <v>6164.45</v>
      </c>
      <c r="D131" s="33">
        <v>188856.66</v>
      </c>
      <c r="E131" s="33">
        <v>224768.49</v>
      </c>
      <c r="F131" s="33">
        <v>157513.3</v>
      </c>
      <c r="G131" s="33">
        <v>184829.07</v>
      </c>
      <c r="H131" s="33">
        <v>338705.06</v>
      </c>
      <c r="I131" s="33">
        <v>1100837.03</v>
      </c>
      <c r="J131" s="35">
        <v>5799.53</v>
      </c>
      <c r="K131" s="33">
        <v>24623.73</v>
      </c>
      <c r="L131" s="33">
        <v>1131260.29</v>
      </c>
      <c r="M131" s="36">
        <v>17.62</v>
      </c>
    </row>
    <row r="132" spans="1:13" s="24" customFormat="1" ht="12.75">
      <c r="A132" s="32" t="s">
        <v>17</v>
      </c>
      <c r="B132" s="33">
        <v>361298.59</v>
      </c>
      <c r="C132" s="33">
        <v>126294.11</v>
      </c>
      <c r="D132" s="33">
        <v>153930.5</v>
      </c>
      <c r="E132" s="33">
        <v>45925.74</v>
      </c>
      <c r="F132" s="33">
        <v>12892.97</v>
      </c>
      <c r="G132" s="33">
        <v>3232.74</v>
      </c>
      <c r="H132" s="33">
        <v>538.19</v>
      </c>
      <c r="I132" s="33">
        <v>704112.84</v>
      </c>
      <c r="J132" s="35">
        <v>1558.86</v>
      </c>
      <c r="K132" s="33">
        <v>39023.34</v>
      </c>
      <c r="L132" s="33">
        <v>744695.04</v>
      </c>
      <c r="M132" s="36">
        <v>9.715076890232538</v>
      </c>
    </row>
    <row r="133" spans="2:13" ht="12.7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ht="13.5" thickBot="1"/>
    <row r="135" spans="1:13" ht="15">
      <c r="A135" s="25">
        <v>2011</v>
      </c>
      <c r="B135" s="108" t="s">
        <v>71</v>
      </c>
      <c r="C135" s="108"/>
      <c r="D135" s="108"/>
      <c r="E135" s="108"/>
      <c r="F135" s="108"/>
      <c r="G135" s="108"/>
      <c r="H135" s="108"/>
      <c r="I135" s="26"/>
      <c r="J135" s="26"/>
      <c r="K135" s="26"/>
      <c r="L135" s="26"/>
      <c r="M135" s="27"/>
    </row>
    <row r="136" spans="1:13" ht="30">
      <c r="A136" s="28"/>
      <c r="B136" s="29" t="s">
        <v>2</v>
      </c>
      <c r="C136" s="30" t="s">
        <v>3</v>
      </c>
      <c r="D136" s="30" t="s">
        <v>4</v>
      </c>
      <c r="E136" s="29" t="s">
        <v>5</v>
      </c>
      <c r="F136" s="29" t="s">
        <v>6</v>
      </c>
      <c r="G136" s="29" t="s">
        <v>7</v>
      </c>
      <c r="H136" s="29" t="s">
        <v>8</v>
      </c>
      <c r="I136" s="29" t="s">
        <v>0</v>
      </c>
      <c r="J136" s="29" t="s">
        <v>9</v>
      </c>
      <c r="K136" s="29" t="s">
        <v>10</v>
      </c>
      <c r="L136" s="29" t="s">
        <v>1</v>
      </c>
      <c r="M136" s="31" t="s">
        <v>72</v>
      </c>
    </row>
    <row r="137" spans="1:13" ht="12.75">
      <c r="A137" s="32" t="s">
        <v>13</v>
      </c>
      <c r="B137" s="33">
        <v>1792312.27</v>
      </c>
      <c r="C137" s="33">
        <v>349272.83</v>
      </c>
      <c r="D137" s="33">
        <v>376098.35</v>
      </c>
      <c r="E137" s="33">
        <v>188515.09</v>
      </c>
      <c r="F137" s="33">
        <v>99975.73</v>
      </c>
      <c r="G137" s="33">
        <v>46561.15</v>
      </c>
      <c r="H137" s="33">
        <v>28081.31</v>
      </c>
      <c r="I137" s="33">
        <v>2880816.73</v>
      </c>
      <c r="J137" s="35">
        <v>21332.98</v>
      </c>
      <c r="K137" s="33">
        <v>55297.76</v>
      </c>
      <c r="L137" s="33">
        <v>2957447.47</v>
      </c>
      <c r="M137" s="36">
        <v>14.473502899861666</v>
      </c>
    </row>
    <row r="138" spans="1:13" s="24" customFormat="1" ht="12.75">
      <c r="A138" s="32" t="s">
        <v>23</v>
      </c>
      <c r="B138" s="33">
        <v>432468.52</v>
      </c>
      <c r="C138" s="33">
        <v>209467.33</v>
      </c>
      <c r="D138" s="33">
        <v>224647.84</v>
      </c>
      <c r="E138" s="33">
        <v>80608.53</v>
      </c>
      <c r="F138" s="33">
        <v>54432.12</v>
      </c>
      <c r="G138" s="33">
        <v>29343.49</v>
      </c>
      <c r="H138" s="33">
        <v>5826.53</v>
      </c>
      <c r="I138" s="33">
        <v>1036794.36</v>
      </c>
      <c r="J138" s="35">
        <v>4367.65</v>
      </c>
      <c r="K138" s="33">
        <v>19195.11</v>
      </c>
      <c r="L138" s="33">
        <v>1060357.12</v>
      </c>
      <c r="M138" s="36">
        <v>17.49</v>
      </c>
    </row>
    <row r="139" spans="1:13" s="24" customFormat="1" ht="12.75">
      <c r="A139" s="32" t="s">
        <v>11</v>
      </c>
      <c r="B139" s="33">
        <v>186815</v>
      </c>
      <c r="C139" s="33">
        <v>119734.47</v>
      </c>
      <c r="D139" s="33">
        <v>114574.8</v>
      </c>
      <c r="E139" s="33">
        <v>35505.98</v>
      </c>
      <c r="F139" s="33">
        <v>29546.13</v>
      </c>
      <c r="G139" s="33">
        <v>18802.78</v>
      </c>
      <c r="H139" s="33">
        <v>6714.36</v>
      </c>
      <c r="I139" s="33">
        <v>511693.52</v>
      </c>
      <c r="J139" s="35">
        <v>7542.92</v>
      </c>
      <c r="K139" s="33">
        <v>12902.91</v>
      </c>
      <c r="L139" s="33">
        <v>532139.35</v>
      </c>
      <c r="M139" s="36">
        <v>21.23</v>
      </c>
    </row>
    <row r="140" spans="1:13" s="24" customFormat="1" ht="12.75">
      <c r="A140" s="32" t="s">
        <v>22</v>
      </c>
      <c r="B140" s="33">
        <v>489720.05</v>
      </c>
      <c r="C140" s="33">
        <v>179761.47</v>
      </c>
      <c r="D140" s="33">
        <v>191636.67</v>
      </c>
      <c r="E140" s="33">
        <v>88228.29</v>
      </c>
      <c r="F140" s="33">
        <v>46645.79</v>
      </c>
      <c r="G140" s="33">
        <v>17697.66</v>
      </c>
      <c r="H140" s="33">
        <v>6252.66</v>
      </c>
      <c r="I140" s="33">
        <v>1019942.59</v>
      </c>
      <c r="J140" s="35">
        <v>3846.14</v>
      </c>
      <c r="K140" s="33">
        <v>15280.38</v>
      </c>
      <c r="L140" s="33">
        <v>1039069.11</v>
      </c>
      <c r="M140" s="36">
        <v>16.06</v>
      </c>
    </row>
    <row r="141" spans="1:13" s="24" customFormat="1" ht="12.75">
      <c r="A141" s="32" t="s">
        <v>12</v>
      </c>
      <c r="B141" s="33">
        <v>229656.51</v>
      </c>
      <c r="C141" s="33">
        <v>94593.45</v>
      </c>
      <c r="D141" s="33">
        <v>100622.27</v>
      </c>
      <c r="E141" s="33">
        <v>44077.79</v>
      </c>
      <c r="F141" s="33">
        <v>18451.87</v>
      </c>
      <c r="G141" s="33">
        <v>4435.09</v>
      </c>
      <c r="H141" s="33">
        <v>617.58</v>
      </c>
      <c r="I141" s="33">
        <v>492454.56</v>
      </c>
      <c r="J141" s="35">
        <v>2404.59</v>
      </c>
      <c r="K141" s="33">
        <v>9667.76</v>
      </c>
      <c r="L141" s="33">
        <v>504526.91</v>
      </c>
      <c r="M141" s="36">
        <v>12.8</v>
      </c>
    </row>
    <row r="142" spans="1:13" s="24" customFormat="1" ht="12.75">
      <c r="A142" s="32" t="s">
        <v>19</v>
      </c>
      <c r="B142" s="33">
        <v>480705.63</v>
      </c>
      <c r="C142" s="33">
        <v>91127.18</v>
      </c>
      <c r="D142" s="33">
        <v>76577.84</v>
      </c>
      <c r="E142" s="33">
        <v>29825.06</v>
      </c>
      <c r="F142" s="33">
        <v>18006.39</v>
      </c>
      <c r="G142" s="33">
        <v>5787.65</v>
      </c>
      <c r="H142" s="33">
        <v>1463.48</v>
      </c>
      <c r="I142" s="33">
        <v>703493.23</v>
      </c>
      <c r="J142" s="35">
        <v>7024.33</v>
      </c>
      <c r="K142" s="33">
        <v>92251.81</v>
      </c>
      <c r="L142" s="33">
        <v>802769.37</v>
      </c>
      <c r="M142" s="36">
        <v>8.47</v>
      </c>
    </row>
    <row r="143" spans="1:13" s="24" customFormat="1" ht="12.75">
      <c r="A143" s="34" t="s">
        <v>24</v>
      </c>
      <c r="B143" s="33">
        <v>4322150.14</v>
      </c>
      <c r="C143" s="33">
        <v>633387.81</v>
      </c>
      <c r="D143" s="33">
        <v>479776.3</v>
      </c>
      <c r="E143" s="33">
        <v>107543.86</v>
      </c>
      <c r="F143" s="33">
        <v>35838.95</v>
      </c>
      <c r="G143" s="33">
        <v>14802.87</v>
      </c>
      <c r="H143" s="33">
        <v>6418.83</v>
      </c>
      <c r="I143" s="33">
        <v>5599918.76</v>
      </c>
      <c r="J143" s="35">
        <v>33872.54</v>
      </c>
      <c r="K143" s="33">
        <v>94010.61</v>
      </c>
      <c r="L143" s="33">
        <v>5727801.91</v>
      </c>
      <c r="M143" s="36">
        <v>4.87</v>
      </c>
    </row>
    <row r="144" spans="1:13" s="24" customFormat="1" ht="12.75">
      <c r="A144" s="34" t="s">
        <v>15</v>
      </c>
      <c r="B144" s="33">
        <v>2865817.72</v>
      </c>
      <c r="C144" s="33">
        <v>520575.74</v>
      </c>
      <c r="D144" s="33">
        <v>396801.93</v>
      </c>
      <c r="E144" s="33">
        <v>150252.73</v>
      </c>
      <c r="F144" s="33">
        <v>64178.19</v>
      </c>
      <c r="G144" s="33">
        <v>29749.8</v>
      </c>
      <c r="H144" s="33">
        <v>16193.09</v>
      </c>
      <c r="I144" s="33">
        <v>4043569.2</v>
      </c>
      <c r="J144" s="35">
        <v>82725.04</v>
      </c>
      <c r="K144" s="33">
        <v>37158.96</v>
      </c>
      <c r="L144" s="33">
        <v>4163453.2</v>
      </c>
      <c r="M144" s="36">
        <v>8.248180360064074</v>
      </c>
    </row>
    <row r="145" spans="1:13" s="24" customFormat="1" ht="12.75">
      <c r="A145" s="34" t="s">
        <v>14</v>
      </c>
      <c r="B145" s="33">
        <v>990754.88</v>
      </c>
      <c r="C145" s="33">
        <v>663513.88</v>
      </c>
      <c r="D145" s="33">
        <v>755737.24</v>
      </c>
      <c r="E145" s="33">
        <v>299746.91</v>
      </c>
      <c r="F145" s="33">
        <v>178743.19</v>
      </c>
      <c r="G145" s="33">
        <v>103847.18</v>
      </c>
      <c r="H145" s="33">
        <v>48230.99</v>
      </c>
      <c r="I145" s="33">
        <v>3040574.27</v>
      </c>
      <c r="J145" s="35">
        <v>24518.89</v>
      </c>
      <c r="K145" s="33">
        <v>146274.96</v>
      </c>
      <c r="L145" s="33">
        <v>3211368.12</v>
      </c>
      <c r="M145" s="36">
        <v>23.67329813366144</v>
      </c>
    </row>
    <row r="146" spans="1:13" s="24" customFormat="1" ht="12.75">
      <c r="A146" s="34" t="s">
        <v>18</v>
      </c>
      <c r="B146" s="33">
        <v>1032429.17</v>
      </c>
      <c r="C146" s="33">
        <v>486615.63</v>
      </c>
      <c r="D146" s="33">
        <v>347526.22</v>
      </c>
      <c r="E146" s="33">
        <v>137042.5</v>
      </c>
      <c r="F146" s="33">
        <v>89200.14</v>
      </c>
      <c r="G146" s="33">
        <v>50372.02</v>
      </c>
      <c r="H146" s="33">
        <v>23003.25</v>
      </c>
      <c r="I146" s="33">
        <v>2166188.93</v>
      </c>
      <c r="J146" s="35">
        <v>30587.13</v>
      </c>
      <c r="K146" s="33">
        <v>128676.2</v>
      </c>
      <c r="L146" s="33">
        <v>2325452.26</v>
      </c>
      <c r="M146" s="36">
        <v>16.758687295110494</v>
      </c>
    </row>
    <row r="147" spans="1:13" s="24" customFormat="1" ht="12.75">
      <c r="A147" s="34" t="s">
        <v>21</v>
      </c>
      <c r="B147" s="33">
        <v>288215.14</v>
      </c>
      <c r="C147" s="33">
        <v>74668.21</v>
      </c>
      <c r="D147" s="33">
        <v>64836.36</v>
      </c>
      <c r="E147" s="33">
        <v>26621.05</v>
      </c>
      <c r="F147" s="33">
        <v>12906.92</v>
      </c>
      <c r="G147" s="33">
        <v>4622.39</v>
      </c>
      <c r="H147" s="33">
        <v>1770.99</v>
      </c>
      <c r="I147" s="33">
        <v>473641.06</v>
      </c>
      <c r="J147" s="35">
        <v>3996.43</v>
      </c>
      <c r="K147" s="33">
        <v>21528.62</v>
      </c>
      <c r="L147" s="33">
        <v>499166.11</v>
      </c>
      <c r="M147" s="36">
        <v>10.68</v>
      </c>
    </row>
    <row r="148" spans="1:13" s="24" customFormat="1" ht="12.75">
      <c r="A148" s="32" t="s">
        <v>16</v>
      </c>
      <c r="B148" s="33">
        <v>3368074.22</v>
      </c>
      <c r="C148" s="33">
        <v>1446490.31</v>
      </c>
      <c r="D148" s="33">
        <v>1651873.07</v>
      </c>
      <c r="E148" s="33">
        <v>899429.38</v>
      </c>
      <c r="F148" s="33">
        <v>576293.86</v>
      </c>
      <c r="G148" s="33">
        <v>297777.16</v>
      </c>
      <c r="H148" s="33">
        <v>117913.28</v>
      </c>
      <c r="I148" s="33">
        <v>8357851.280000001</v>
      </c>
      <c r="J148" s="35">
        <v>159832.08</v>
      </c>
      <c r="K148" s="33">
        <v>241906.05</v>
      </c>
      <c r="L148" s="33">
        <v>8759589.41</v>
      </c>
      <c r="M148" s="36">
        <v>23.17312862618919</v>
      </c>
    </row>
    <row r="149" spans="1:13" s="24" customFormat="1" ht="12.75">
      <c r="A149" s="34" t="s">
        <v>20</v>
      </c>
      <c r="B149" s="33"/>
      <c r="C149" s="33">
        <v>6164.45</v>
      </c>
      <c r="D149" s="33">
        <v>188856.66</v>
      </c>
      <c r="E149" s="33">
        <v>224768.49</v>
      </c>
      <c r="F149" s="33">
        <v>157513.3</v>
      </c>
      <c r="G149" s="33">
        <v>184829.07</v>
      </c>
      <c r="H149" s="33">
        <v>338705.06</v>
      </c>
      <c r="I149" s="33">
        <v>1100837.03</v>
      </c>
      <c r="J149" s="35">
        <v>5799.53</v>
      </c>
      <c r="K149" s="33">
        <v>24623.73</v>
      </c>
      <c r="L149" s="33">
        <v>1131260.29</v>
      </c>
      <c r="M149" s="36">
        <v>17.62</v>
      </c>
    </row>
    <row r="150" spans="1:13" s="24" customFormat="1" ht="12.75">
      <c r="A150" s="32" t="s">
        <v>17</v>
      </c>
      <c r="B150" s="33">
        <v>361298.59</v>
      </c>
      <c r="C150" s="33">
        <v>126294.11</v>
      </c>
      <c r="D150" s="33">
        <v>153930.5</v>
      </c>
      <c r="E150" s="33">
        <v>45925.74</v>
      </c>
      <c r="F150" s="33">
        <v>12892.97</v>
      </c>
      <c r="G150" s="33">
        <v>3232.74</v>
      </c>
      <c r="H150" s="33">
        <v>538.19</v>
      </c>
      <c r="I150" s="33">
        <v>704112.84</v>
      </c>
      <c r="J150" s="35">
        <v>1558.86</v>
      </c>
      <c r="K150" s="33">
        <v>39023.34</v>
      </c>
      <c r="L150" s="33">
        <v>744695.04</v>
      </c>
      <c r="M150" s="36">
        <v>9.715076890232538</v>
      </c>
    </row>
    <row r="151" spans="2:13" s="24" customFormat="1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ht="13.5" thickBot="1"/>
    <row r="153" spans="1:13" ht="15">
      <c r="A153" s="25">
        <v>2010</v>
      </c>
      <c r="B153" s="108" t="s">
        <v>71</v>
      </c>
      <c r="C153" s="108"/>
      <c r="D153" s="108"/>
      <c r="E153" s="108"/>
      <c r="F153" s="108"/>
      <c r="G153" s="108"/>
      <c r="H153" s="108"/>
      <c r="I153" s="26"/>
      <c r="J153" s="26"/>
      <c r="K153" s="26"/>
      <c r="L153" s="26"/>
      <c r="M153" s="27"/>
    </row>
    <row r="154" spans="1:13" ht="30">
      <c r="A154" s="28"/>
      <c r="B154" s="29" t="s">
        <v>2</v>
      </c>
      <c r="C154" s="30" t="s">
        <v>3</v>
      </c>
      <c r="D154" s="30" t="s">
        <v>4</v>
      </c>
      <c r="E154" s="29" t="s">
        <v>5</v>
      </c>
      <c r="F154" s="29" t="s">
        <v>6</v>
      </c>
      <c r="G154" s="29" t="s">
        <v>7</v>
      </c>
      <c r="H154" s="29" t="s">
        <v>8</v>
      </c>
      <c r="I154" s="29" t="s">
        <v>0</v>
      </c>
      <c r="J154" s="29" t="s">
        <v>9</v>
      </c>
      <c r="K154" s="29" t="s">
        <v>10</v>
      </c>
      <c r="L154" s="29" t="s">
        <v>1</v>
      </c>
      <c r="M154" s="31" t="s">
        <v>72</v>
      </c>
    </row>
    <row r="155" spans="1:13" ht="12.75">
      <c r="A155" s="32" t="s">
        <v>13</v>
      </c>
      <c r="B155" s="33">
        <v>1792312.27</v>
      </c>
      <c r="C155" s="33">
        <v>349272.83</v>
      </c>
      <c r="D155" s="33">
        <v>376098.35</v>
      </c>
      <c r="E155" s="33">
        <v>188515.09</v>
      </c>
      <c r="F155" s="33">
        <v>99975.73</v>
      </c>
      <c r="G155" s="33">
        <v>46561.15</v>
      </c>
      <c r="H155" s="33">
        <v>28081.31</v>
      </c>
      <c r="I155" s="33">
        <v>2880816.73</v>
      </c>
      <c r="J155" s="35">
        <v>21332.98</v>
      </c>
      <c r="K155" s="33">
        <v>55297.76</v>
      </c>
      <c r="L155" s="33">
        <v>2957447.47</v>
      </c>
      <c r="M155" s="36">
        <v>14.473502899861666</v>
      </c>
    </row>
    <row r="156" spans="1:13" s="24" customFormat="1" ht="12.75">
      <c r="A156" s="32" t="s">
        <v>23</v>
      </c>
      <c r="B156" s="33">
        <v>432468.52</v>
      </c>
      <c r="C156" s="33">
        <v>209467.33</v>
      </c>
      <c r="D156" s="33">
        <v>224647.84</v>
      </c>
      <c r="E156" s="33">
        <v>80608.53</v>
      </c>
      <c r="F156" s="33">
        <v>54432.12</v>
      </c>
      <c r="G156" s="33">
        <v>29343.49</v>
      </c>
      <c r="H156" s="33">
        <v>5826.53</v>
      </c>
      <c r="I156" s="33">
        <v>1036794.36</v>
      </c>
      <c r="J156" s="35">
        <v>4367.65</v>
      </c>
      <c r="K156" s="33">
        <v>19195.11</v>
      </c>
      <c r="L156" s="33">
        <v>1060357.12</v>
      </c>
      <c r="M156" s="36">
        <v>17.49</v>
      </c>
    </row>
    <row r="157" spans="1:13" s="24" customFormat="1" ht="12.75">
      <c r="A157" s="32" t="s">
        <v>11</v>
      </c>
      <c r="B157" s="33">
        <v>186815</v>
      </c>
      <c r="C157" s="33">
        <v>119734.47</v>
      </c>
      <c r="D157" s="33">
        <v>114574.8</v>
      </c>
      <c r="E157" s="33">
        <v>35505.98</v>
      </c>
      <c r="F157" s="33">
        <v>29546.13</v>
      </c>
      <c r="G157" s="33">
        <v>18802.78</v>
      </c>
      <c r="H157" s="33">
        <v>6714.36</v>
      </c>
      <c r="I157" s="33">
        <v>511693.52</v>
      </c>
      <c r="J157" s="35">
        <v>7542.92</v>
      </c>
      <c r="K157" s="33">
        <v>12902.91</v>
      </c>
      <c r="L157" s="33">
        <v>532139.35</v>
      </c>
      <c r="M157" s="36">
        <v>21.23</v>
      </c>
    </row>
    <row r="158" spans="1:13" s="24" customFormat="1" ht="12.75">
      <c r="A158" s="32" t="s">
        <v>22</v>
      </c>
      <c r="B158" s="33">
        <v>489720.05</v>
      </c>
      <c r="C158" s="33">
        <v>179761.47</v>
      </c>
      <c r="D158" s="33">
        <v>191636.67</v>
      </c>
      <c r="E158" s="33">
        <v>88228.29</v>
      </c>
      <c r="F158" s="33">
        <v>46645.79</v>
      </c>
      <c r="G158" s="33">
        <v>17697.66</v>
      </c>
      <c r="H158" s="33">
        <v>6252.66</v>
      </c>
      <c r="I158" s="33">
        <v>1019942.59</v>
      </c>
      <c r="J158" s="35">
        <v>3846.14</v>
      </c>
      <c r="K158" s="33">
        <v>15280.38</v>
      </c>
      <c r="L158" s="33">
        <v>1039069.11</v>
      </c>
      <c r="M158" s="36">
        <v>16.06</v>
      </c>
    </row>
    <row r="159" spans="1:13" s="24" customFormat="1" ht="12.75">
      <c r="A159" s="32" t="s">
        <v>12</v>
      </c>
      <c r="B159" s="33">
        <v>229656.51</v>
      </c>
      <c r="C159" s="33">
        <v>94593.45</v>
      </c>
      <c r="D159" s="33">
        <v>100622.27</v>
      </c>
      <c r="E159" s="33">
        <v>44077.79</v>
      </c>
      <c r="F159" s="33">
        <v>18451.87</v>
      </c>
      <c r="G159" s="33">
        <v>4435.09</v>
      </c>
      <c r="H159" s="33">
        <v>617.58</v>
      </c>
      <c r="I159" s="33">
        <v>492454.56</v>
      </c>
      <c r="J159" s="35">
        <v>2404.59</v>
      </c>
      <c r="K159" s="33">
        <v>9667.76</v>
      </c>
      <c r="L159" s="33">
        <v>504526.91</v>
      </c>
      <c r="M159" s="36">
        <v>12.8</v>
      </c>
    </row>
    <row r="160" spans="1:13" s="24" customFormat="1" ht="12.75">
      <c r="A160" s="32" t="s">
        <v>19</v>
      </c>
      <c r="B160" s="33">
        <v>480705.63</v>
      </c>
      <c r="C160" s="33">
        <v>91127.18</v>
      </c>
      <c r="D160" s="33">
        <v>76577.84</v>
      </c>
      <c r="E160" s="33">
        <v>29825.06</v>
      </c>
      <c r="F160" s="33">
        <v>18006.39</v>
      </c>
      <c r="G160" s="33">
        <v>5787.65</v>
      </c>
      <c r="H160" s="33">
        <v>1463.48</v>
      </c>
      <c r="I160" s="33">
        <v>703493.23</v>
      </c>
      <c r="J160" s="35">
        <v>7024.33</v>
      </c>
      <c r="K160" s="33">
        <v>92251.81</v>
      </c>
      <c r="L160" s="33">
        <v>802769.37</v>
      </c>
      <c r="M160" s="36">
        <v>8.47</v>
      </c>
    </row>
    <row r="161" spans="1:13" s="24" customFormat="1" ht="12.75">
      <c r="A161" s="34" t="s">
        <v>24</v>
      </c>
      <c r="B161" s="33">
        <v>3122574.18</v>
      </c>
      <c r="C161" s="33">
        <v>503373.68</v>
      </c>
      <c r="D161" s="33">
        <v>382032.46</v>
      </c>
      <c r="E161" s="33">
        <v>77203.79</v>
      </c>
      <c r="F161" s="33">
        <v>24986.39</v>
      </c>
      <c r="G161" s="33">
        <v>12758.98</v>
      </c>
      <c r="H161" s="33">
        <v>6229.43</v>
      </c>
      <c r="I161" s="33">
        <v>4129158.91</v>
      </c>
      <c r="J161" s="35">
        <v>29603.05</v>
      </c>
      <c r="K161" s="33">
        <v>71513.42</v>
      </c>
      <c r="L161" s="33">
        <v>4230275.38</v>
      </c>
      <c r="M161" s="36">
        <v>5.16</v>
      </c>
    </row>
    <row r="162" spans="1:13" s="24" customFormat="1" ht="12.75">
      <c r="A162" s="34" t="s">
        <v>15</v>
      </c>
      <c r="B162" s="33">
        <v>2865817.72</v>
      </c>
      <c r="C162" s="33">
        <v>520575.74</v>
      </c>
      <c r="D162" s="33">
        <v>396801.93</v>
      </c>
      <c r="E162" s="33">
        <v>150252.73</v>
      </c>
      <c r="F162" s="33">
        <v>64178.19</v>
      </c>
      <c r="G162" s="33">
        <v>29749.8</v>
      </c>
      <c r="H162" s="33">
        <v>16193.09</v>
      </c>
      <c r="I162" s="33">
        <v>4043569.2</v>
      </c>
      <c r="J162" s="35">
        <v>82725.04</v>
      </c>
      <c r="K162" s="33">
        <v>37158.96</v>
      </c>
      <c r="L162" s="33">
        <v>4163453.2</v>
      </c>
      <c r="M162" s="36">
        <v>8.248180360064074</v>
      </c>
    </row>
    <row r="163" spans="1:13" s="24" customFormat="1" ht="12.75">
      <c r="A163" s="34" t="s">
        <v>14</v>
      </c>
      <c r="B163" s="33">
        <v>990754.88</v>
      </c>
      <c r="C163" s="33">
        <v>663513.88</v>
      </c>
      <c r="D163" s="33">
        <v>755737.24</v>
      </c>
      <c r="E163" s="33">
        <v>299746.91</v>
      </c>
      <c r="F163" s="33">
        <v>178743.19</v>
      </c>
      <c r="G163" s="33">
        <v>103847.18</v>
      </c>
      <c r="H163" s="33">
        <v>48230.99</v>
      </c>
      <c r="I163" s="33">
        <v>3040574.27</v>
      </c>
      <c r="J163" s="35">
        <v>24518.89</v>
      </c>
      <c r="K163" s="33">
        <v>146274.96</v>
      </c>
      <c r="L163" s="33">
        <v>3211368.12</v>
      </c>
      <c r="M163" s="36">
        <v>23.67329813366144</v>
      </c>
    </row>
    <row r="164" spans="1:13" s="24" customFormat="1" ht="12.75">
      <c r="A164" s="34" t="s">
        <v>18</v>
      </c>
      <c r="B164" s="33">
        <v>1032429.17</v>
      </c>
      <c r="C164" s="33">
        <v>486615.63</v>
      </c>
      <c r="D164" s="33">
        <v>347526.22</v>
      </c>
      <c r="E164" s="33">
        <v>137042.5</v>
      </c>
      <c r="F164" s="33">
        <v>89200.14</v>
      </c>
      <c r="G164" s="33">
        <v>50372.02</v>
      </c>
      <c r="H164" s="33">
        <v>23003.25</v>
      </c>
      <c r="I164" s="33">
        <v>2166188.93</v>
      </c>
      <c r="J164" s="35">
        <v>30587.13</v>
      </c>
      <c r="K164" s="33">
        <v>128676.2</v>
      </c>
      <c r="L164" s="33">
        <v>2325452.26</v>
      </c>
      <c r="M164" s="36">
        <v>16.758687295110494</v>
      </c>
    </row>
    <row r="165" spans="1:13" s="24" customFormat="1" ht="12.75">
      <c r="A165" s="34" t="s">
        <v>21</v>
      </c>
      <c r="B165" s="33">
        <v>288215.14</v>
      </c>
      <c r="C165" s="33">
        <v>74668.21</v>
      </c>
      <c r="D165" s="33">
        <v>64836.36</v>
      </c>
      <c r="E165" s="33">
        <v>26621.05</v>
      </c>
      <c r="F165" s="33">
        <v>12906.92</v>
      </c>
      <c r="G165" s="33">
        <v>4622.39</v>
      </c>
      <c r="H165" s="33">
        <v>1770.99</v>
      </c>
      <c r="I165" s="33">
        <v>473641.06</v>
      </c>
      <c r="J165" s="35">
        <v>3996.43</v>
      </c>
      <c r="K165" s="33">
        <v>21528.62</v>
      </c>
      <c r="L165" s="33">
        <v>499166.11</v>
      </c>
      <c r="M165" s="36">
        <v>10.68</v>
      </c>
    </row>
    <row r="166" spans="1:13" s="24" customFormat="1" ht="12.75">
      <c r="A166" s="32" t="s">
        <v>16</v>
      </c>
      <c r="B166" s="33">
        <v>3368074.22</v>
      </c>
      <c r="C166" s="33">
        <v>1446490.31</v>
      </c>
      <c r="D166" s="33">
        <v>1651873.07</v>
      </c>
      <c r="E166" s="33">
        <v>899429.38</v>
      </c>
      <c r="F166" s="33">
        <v>576293.86</v>
      </c>
      <c r="G166" s="33">
        <v>297777.16</v>
      </c>
      <c r="H166" s="33">
        <v>117913.28</v>
      </c>
      <c r="I166" s="33">
        <v>8357851.280000001</v>
      </c>
      <c r="J166" s="35">
        <v>159832.08</v>
      </c>
      <c r="K166" s="33">
        <v>241906.05</v>
      </c>
      <c r="L166" s="33">
        <v>8759589.41</v>
      </c>
      <c r="M166" s="36">
        <v>23.17312862618919</v>
      </c>
    </row>
    <row r="167" spans="1:13" s="24" customFormat="1" ht="12.75">
      <c r="A167" s="34" t="s">
        <v>20</v>
      </c>
      <c r="B167" s="33"/>
      <c r="C167" s="33">
        <v>6164.45</v>
      </c>
      <c r="D167" s="33">
        <v>188856.66</v>
      </c>
      <c r="E167" s="33">
        <v>224768.49</v>
      </c>
      <c r="F167" s="33">
        <v>157513.3</v>
      </c>
      <c r="G167" s="33">
        <v>184829.07</v>
      </c>
      <c r="H167" s="33">
        <v>338705.06</v>
      </c>
      <c r="I167" s="33">
        <v>1100837.03</v>
      </c>
      <c r="J167" s="35">
        <v>5799.53</v>
      </c>
      <c r="K167" s="33">
        <v>24623.73</v>
      </c>
      <c r="L167" s="33">
        <v>1131260.29</v>
      </c>
      <c r="M167" s="36">
        <v>17.62</v>
      </c>
    </row>
    <row r="168" spans="1:13" s="24" customFormat="1" ht="12.75">
      <c r="A168" s="32" t="s">
        <v>17</v>
      </c>
      <c r="B168" s="33">
        <v>361298.59</v>
      </c>
      <c r="C168" s="33">
        <v>126294.11</v>
      </c>
      <c r="D168" s="33">
        <v>153930.5</v>
      </c>
      <c r="E168" s="33">
        <v>45925.74</v>
      </c>
      <c r="F168" s="33">
        <v>12892.97</v>
      </c>
      <c r="G168" s="33">
        <v>3232.74</v>
      </c>
      <c r="H168" s="33">
        <v>538.19</v>
      </c>
      <c r="I168" s="33">
        <v>704112.84</v>
      </c>
      <c r="J168" s="35">
        <v>1558.86</v>
      </c>
      <c r="K168" s="33">
        <v>39023.34</v>
      </c>
      <c r="L168" s="33">
        <v>744695.04</v>
      </c>
      <c r="M168" s="36">
        <v>9.715076890232538</v>
      </c>
    </row>
    <row r="170" ht="13.5" thickBot="1"/>
    <row r="171" spans="1:13" ht="15">
      <c r="A171" s="25">
        <v>2009</v>
      </c>
      <c r="B171" s="108" t="s">
        <v>71</v>
      </c>
      <c r="C171" s="108"/>
      <c r="D171" s="108"/>
      <c r="E171" s="108"/>
      <c r="F171" s="108"/>
      <c r="G171" s="108"/>
      <c r="H171" s="108"/>
      <c r="I171" s="26"/>
      <c r="J171" s="26"/>
      <c r="K171" s="26"/>
      <c r="L171" s="26"/>
      <c r="M171" s="27"/>
    </row>
    <row r="172" spans="1:13" ht="30">
      <c r="A172" s="28"/>
      <c r="B172" s="29" t="s">
        <v>2</v>
      </c>
      <c r="C172" s="30" t="s">
        <v>3</v>
      </c>
      <c r="D172" s="30" t="s">
        <v>4</v>
      </c>
      <c r="E172" s="29" t="s">
        <v>5</v>
      </c>
      <c r="F172" s="29" t="s">
        <v>6</v>
      </c>
      <c r="G172" s="29" t="s">
        <v>7</v>
      </c>
      <c r="H172" s="29" t="s">
        <v>8</v>
      </c>
      <c r="I172" s="29" t="s">
        <v>0</v>
      </c>
      <c r="J172" s="29" t="s">
        <v>9</v>
      </c>
      <c r="K172" s="29" t="s">
        <v>10</v>
      </c>
      <c r="L172" s="29" t="s">
        <v>1</v>
      </c>
      <c r="M172" s="31" t="s">
        <v>72</v>
      </c>
    </row>
    <row r="173" spans="1:13" ht="12.75">
      <c r="A173" s="32" t="s">
        <v>13</v>
      </c>
      <c r="B173" s="33">
        <v>1792312.27</v>
      </c>
      <c r="C173" s="33">
        <v>349272.83</v>
      </c>
      <c r="D173" s="33">
        <v>376098.35</v>
      </c>
      <c r="E173" s="33">
        <v>188515.09</v>
      </c>
      <c r="F173" s="33">
        <v>99975.73</v>
      </c>
      <c r="G173" s="33">
        <v>46561.15</v>
      </c>
      <c r="H173" s="33">
        <v>28081.31</v>
      </c>
      <c r="I173" s="33">
        <v>2880816.73</v>
      </c>
      <c r="J173" s="35">
        <v>21332.98</v>
      </c>
      <c r="K173" s="33">
        <v>55297.76</v>
      </c>
      <c r="L173" s="33">
        <v>2957447.47</v>
      </c>
      <c r="M173" s="36">
        <v>14.473502899861666</v>
      </c>
    </row>
    <row r="174" spans="1:13" ht="12.75">
      <c r="A174" s="32" t="s">
        <v>23</v>
      </c>
      <c r="B174" s="33">
        <v>432468.52</v>
      </c>
      <c r="C174" s="33">
        <v>209467.33</v>
      </c>
      <c r="D174" s="33">
        <v>224647.84</v>
      </c>
      <c r="E174" s="33">
        <v>80608.53</v>
      </c>
      <c r="F174" s="33">
        <v>54432.12</v>
      </c>
      <c r="G174" s="33">
        <v>29343.49</v>
      </c>
      <c r="H174" s="33">
        <v>5826.53</v>
      </c>
      <c r="I174" s="33">
        <v>1036794.36</v>
      </c>
      <c r="J174" s="35">
        <v>4367.65</v>
      </c>
      <c r="K174" s="33">
        <v>19195.11</v>
      </c>
      <c r="L174" s="33">
        <v>1060357.12</v>
      </c>
      <c r="M174" s="36">
        <v>17.49</v>
      </c>
    </row>
    <row r="175" spans="1:13" ht="12.75">
      <c r="A175" s="32" t="s">
        <v>11</v>
      </c>
      <c r="B175" s="33">
        <v>186815</v>
      </c>
      <c r="C175" s="33">
        <v>119734.47</v>
      </c>
      <c r="D175" s="33">
        <v>114574.8</v>
      </c>
      <c r="E175" s="33">
        <v>35505.98</v>
      </c>
      <c r="F175" s="33">
        <v>29546.13</v>
      </c>
      <c r="G175" s="33">
        <v>18802.78</v>
      </c>
      <c r="H175" s="33">
        <v>6714.36</v>
      </c>
      <c r="I175" s="33">
        <v>511693.52</v>
      </c>
      <c r="J175" s="35">
        <v>7542.92</v>
      </c>
      <c r="K175" s="33">
        <v>12902.91</v>
      </c>
      <c r="L175" s="33">
        <v>532139.35</v>
      </c>
      <c r="M175" s="36">
        <v>21.23</v>
      </c>
    </row>
    <row r="176" spans="1:13" ht="12.75">
      <c r="A176" s="32" t="s">
        <v>22</v>
      </c>
      <c r="B176" s="33">
        <v>489720.05</v>
      </c>
      <c r="C176" s="33">
        <v>179761.47</v>
      </c>
      <c r="D176" s="33">
        <v>191636.67</v>
      </c>
      <c r="E176" s="33">
        <v>88228.29</v>
      </c>
      <c r="F176" s="33">
        <v>46645.79</v>
      </c>
      <c r="G176" s="33">
        <v>17697.66</v>
      </c>
      <c r="H176" s="33">
        <v>6252.66</v>
      </c>
      <c r="I176" s="33">
        <v>1019942.59</v>
      </c>
      <c r="J176" s="35">
        <v>3846.14</v>
      </c>
      <c r="K176" s="33">
        <v>15280.38</v>
      </c>
      <c r="L176" s="33">
        <v>1039069.11</v>
      </c>
      <c r="M176" s="36">
        <v>16.06</v>
      </c>
    </row>
    <row r="177" spans="1:13" ht="12.75">
      <c r="A177" s="32" t="s">
        <v>12</v>
      </c>
      <c r="B177" s="33">
        <v>229656.51</v>
      </c>
      <c r="C177" s="33">
        <v>94593.45</v>
      </c>
      <c r="D177" s="33">
        <v>100622.27</v>
      </c>
      <c r="E177" s="33">
        <v>44077.79</v>
      </c>
      <c r="F177" s="33">
        <v>18451.87</v>
      </c>
      <c r="G177" s="33">
        <v>4435.09</v>
      </c>
      <c r="H177" s="33">
        <v>617.58</v>
      </c>
      <c r="I177" s="33">
        <v>492454.56</v>
      </c>
      <c r="J177" s="35">
        <v>2404.59</v>
      </c>
      <c r="K177" s="33">
        <v>9667.76</v>
      </c>
      <c r="L177" s="33">
        <v>504526.91</v>
      </c>
      <c r="M177" s="36">
        <v>12.8</v>
      </c>
    </row>
    <row r="178" spans="1:13" ht="12.75">
      <c r="A178" s="32" t="s">
        <v>19</v>
      </c>
      <c r="B178" s="33">
        <v>480705.63</v>
      </c>
      <c r="C178" s="33">
        <v>91127.18</v>
      </c>
      <c r="D178" s="33">
        <v>76577.84</v>
      </c>
      <c r="E178" s="33">
        <v>29825.06</v>
      </c>
      <c r="F178" s="33">
        <v>18006.39</v>
      </c>
      <c r="G178" s="33">
        <v>5787.65</v>
      </c>
      <c r="H178" s="33">
        <v>1463.48</v>
      </c>
      <c r="I178" s="33">
        <v>703493.23</v>
      </c>
      <c r="J178" s="35">
        <v>7024.33</v>
      </c>
      <c r="K178" s="33">
        <v>92251.81</v>
      </c>
      <c r="L178" s="33">
        <v>802769.37</v>
      </c>
      <c r="M178" s="36">
        <v>8.47</v>
      </c>
    </row>
    <row r="179" spans="1:13" ht="12.75">
      <c r="A179" s="34" t="s">
        <v>15</v>
      </c>
      <c r="B179" s="33">
        <v>2865817.72</v>
      </c>
      <c r="C179" s="33">
        <v>520575.74</v>
      </c>
      <c r="D179" s="33">
        <v>396801.93</v>
      </c>
      <c r="E179" s="33">
        <v>150252.73</v>
      </c>
      <c r="F179" s="33">
        <v>64178.19</v>
      </c>
      <c r="G179" s="33">
        <v>29749.8</v>
      </c>
      <c r="H179" s="33">
        <v>16193.09</v>
      </c>
      <c r="I179" s="33">
        <v>4043569.2</v>
      </c>
      <c r="J179" s="35">
        <v>82725.04</v>
      </c>
      <c r="K179" s="33">
        <v>37158.96</v>
      </c>
      <c r="L179" s="33">
        <v>4163453.2</v>
      </c>
      <c r="M179" s="36">
        <v>8.248180360064074</v>
      </c>
    </row>
    <row r="180" spans="1:13" ht="12.75">
      <c r="A180" s="34" t="s">
        <v>14</v>
      </c>
      <c r="B180" s="33">
        <v>990754.88</v>
      </c>
      <c r="C180" s="33">
        <v>663513.88</v>
      </c>
      <c r="D180" s="33">
        <v>755737.24</v>
      </c>
      <c r="E180" s="33">
        <v>299746.91</v>
      </c>
      <c r="F180" s="33">
        <v>178743.19</v>
      </c>
      <c r="G180" s="33">
        <v>103847.18</v>
      </c>
      <c r="H180" s="33">
        <v>48230.99</v>
      </c>
      <c r="I180" s="33">
        <v>3040574.27</v>
      </c>
      <c r="J180" s="35">
        <v>24518.89</v>
      </c>
      <c r="K180" s="33">
        <v>146274.96</v>
      </c>
      <c r="L180" s="33">
        <v>3211368.12</v>
      </c>
      <c r="M180" s="36">
        <v>23.67329813366144</v>
      </c>
    </row>
    <row r="181" spans="1:13" ht="12.75">
      <c r="A181" s="34" t="s">
        <v>18</v>
      </c>
      <c r="B181" s="33">
        <v>1032429.17</v>
      </c>
      <c r="C181" s="33">
        <v>486615.63</v>
      </c>
      <c r="D181" s="33">
        <v>347526.22</v>
      </c>
      <c r="E181" s="33">
        <v>137042.5</v>
      </c>
      <c r="F181" s="33">
        <v>89200.14</v>
      </c>
      <c r="G181" s="33">
        <v>50372.02</v>
      </c>
      <c r="H181" s="33">
        <v>23003.25</v>
      </c>
      <c r="I181" s="33">
        <v>2166188.93</v>
      </c>
      <c r="J181" s="35">
        <v>30587.13</v>
      </c>
      <c r="K181" s="33">
        <v>128676.2</v>
      </c>
      <c r="L181" s="33">
        <v>2325452.26</v>
      </c>
      <c r="M181" s="36">
        <v>16.758687295110494</v>
      </c>
    </row>
    <row r="182" spans="1:13" ht="12.75">
      <c r="A182" s="34" t="s">
        <v>21</v>
      </c>
      <c r="B182" s="33">
        <v>288215.14</v>
      </c>
      <c r="C182" s="33">
        <v>74668.21</v>
      </c>
      <c r="D182" s="33">
        <v>64836.36</v>
      </c>
      <c r="E182" s="33">
        <v>26621.05</v>
      </c>
      <c r="F182" s="33">
        <v>12906.92</v>
      </c>
      <c r="G182" s="33">
        <v>4622.39</v>
      </c>
      <c r="H182" s="33">
        <v>1770.99</v>
      </c>
      <c r="I182" s="33">
        <v>473641.06</v>
      </c>
      <c r="J182" s="35">
        <v>3996.43</v>
      </c>
      <c r="K182" s="33">
        <v>21528.62</v>
      </c>
      <c r="L182" s="33">
        <v>499166.11</v>
      </c>
      <c r="M182" s="36">
        <v>10.68</v>
      </c>
    </row>
    <row r="183" spans="1:13" ht="12.75">
      <c r="A183" s="32" t="s">
        <v>16</v>
      </c>
      <c r="B183" s="33">
        <v>3368074.22</v>
      </c>
      <c r="C183" s="33">
        <v>1446490.31</v>
      </c>
      <c r="D183" s="33">
        <v>1651873.07</v>
      </c>
      <c r="E183" s="33">
        <v>899429.38</v>
      </c>
      <c r="F183" s="33">
        <v>576293.86</v>
      </c>
      <c r="G183" s="33">
        <v>297777.16</v>
      </c>
      <c r="H183" s="33">
        <v>117913.28</v>
      </c>
      <c r="I183" s="33">
        <v>8357851.280000001</v>
      </c>
      <c r="J183" s="35">
        <v>159832.08</v>
      </c>
      <c r="K183" s="33">
        <v>241906.05</v>
      </c>
      <c r="L183" s="33">
        <v>8759589.41</v>
      </c>
      <c r="M183" s="36">
        <v>23.17312862618919</v>
      </c>
    </row>
    <row r="184" spans="1:13" ht="12.75">
      <c r="A184" s="34" t="s">
        <v>20</v>
      </c>
      <c r="B184" s="33"/>
      <c r="C184" s="33">
        <v>6164.45</v>
      </c>
      <c r="D184" s="33">
        <v>188856.66</v>
      </c>
      <c r="E184" s="33">
        <v>224768.49</v>
      </c>
      <c r="F184" s="33">
        <v>157513.3</v>
      </c>
      <c r="G184" s="33">
        <v>184829.07</v>
      </c>
      <c r="H184" s="33">
        <v>338705.06</v>
      </c>
      <c r="I184" s="33">
        <v>1100837.03</v>
      </c>
      <c r="J184" s="35">
        <v>5799.53</v>
      </c>
      <c r="K184" s="33">
        <v>24623.73</v>
      </c>
      <c r="L184" s="33">
        <v>1131260.29</v>
      </c>
      <c r="M184" s="36">
        <v>17.62</v>
      </c>
    </row>
    <row r="185" spans="1:13" ht="12.75">
      <c r="A185" s="32" t="s">
        <v>17</v>
      </c>
      <c r="B185" s="33">
        <v>361298.59</v>
      </c>
      <c r="C185" s="33">
        <v>126294.11</v>
      </c>
      <c r="D185" s="33">
        <v>153930.5</v>
      </c>
      <c r="E185" s="33">
        <v>45925.74</v>
      </c>
      <c r="F185" s="33">
        <v>12892.97</v>
      </c>
      <c r="G185" s="33">
        <v>3232.74</v>
      </c>
      <c r="H185" s="33">
        <v>538.19</v>
      </c>
      <c r="I185" s="33">
        <v>704112.84</v>
      </c>
      <c r="J185" s="35">
        <v>1558.86</v>
      </c>
      <c r="K185" s="33">
        <v>39023.34</v>
      </c>
      <c r="L185" s="33">
        <v>744695.04</v>
      </c>
      <c r="M185" s="36">
        <v>9.715076890232538</v>
      </c>
    </row>
  </sheetData>
  <sheetProtection/>
  <mergeCells count="10">
    <mergeCell ref="B3:H3"/>
    <mergeCell ref="B44:H44"/>
    <mergeCell ref="B171:H171"/>
    <mergeCell ref="B63:H63"/>
    <mergeCell ref="B99:H99"/>
    <mergeCell ref="B81:H81"/>
    <mergeCell ref="B117:H117"/>
    <mergeCell ref="B153:H153"/>
    <mergeCell ref="B135:H135"/>
    <mergeCell ref="B24:H24"/>
  </mergeCells>
  <printOptions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24.57421875" style="0" bestFit="1" customWidth="1"/>
    <col min="2" max="4" width="11.00390625" style="0" bestFit="1" customWidth="1"/>
    <col min="5" max="8" width="10.00390625" style="0" bestFit="1" customWidth="1"/>
    <col min="9" max="9" width="25.421875" style="0" bestFit="1" customWidth="1"/>
    <col min="10" max="10" width="37.00390625" style="0" bestFit="1" customWidth="1"/>
    <col min="11" max="11" width="19.140625" style="0" bestFit="1" customWidth="1"/>
    <col min="12" max="12" width="11.00390625" style="0" bestFit="1" customWidth="1"/>
    <col min="13" max="13" width="27.421875" style="0" bestFit="1" customWidth="1"/>
  </cols>
  <sheetData>
    <row r="1" spans="1:13" ht="12.75">
      <c r="A1" s="89"/>
      <c r="B1" s="90" t="s">
        <v>2</v>
      </c>
      <c r="C1" s="90" t="s">
        <v>3</v>
      </c>
      <c r="D1" s="90" t="s">
        <v>4</v>
      </c>
      <c r="E1" s="90" t="s">
        <v>5</v>
      </c>
      <c r="F1" s="90" t="s">
        <v>6</v>
      </c>
      <c r="G1" s="90" t="s">
        <v>7</v>
      </c>
      <c r="H1" s="90" t="s">
        <v>8</v>
      </c>
      <c r="I1" s="90" t="s">
        <v>0</v>
      </c>
      <c r="J1" s="90" t="s">
        <v>9</v>
      </c>
      <c r="K1" s="90" t="s">
        <v>10</v>
      </c>
      <c r="L1" s="90" t="s">
        <v>1</v>
      </c>
      <c r="M1" s="90" t="s">
        <v>82</v>
      </c>
    </row>
    <row r="2" spans="1:13" ht="12.75">
      <c r="A2" s="90" t="s">
        <v>16</v>
      </c>
      <c r="B2" s="90">
        <v>3368074.22</v>
      </c>
      <c r="C2" s="90">
        <v>1446490.31</v>
      </c>
      <c r="D2" s="90">
        <v>1651873.07</v>
      </c>
      <c r="E2" s="90">
        <v>899429.38</v>
      </c>
      <c r="F2" s="90">
        <v>576293.86</v>
      </c>
      <c r="G2" s="90">
        <v>297777.16</v>
      </c>
      <c r="H2" s="90">
        <v>117913.28</v>
      </c>
      <c r="I2" s="90">
        <v>8357851.280000001</v>
      </c>
      <c r="J2" s="90">
        <v>159832.08</v>
      </c>
      <c r="K2" s="90">
        <v>241906.05</v>
      </c>
      <c r="L2" s="90">
        <v>8759589.41</v>
      </c>
      <c r="M2" s="90">
        <v>23.17312862618919</v>
      </c>
    </row>
    <row r="3" spans="1:13" ht="12.75">
      <c r="A3" s="90" t="s">
        <v>81</v>
      </c>
      <c r="B3" s="90">
        <v>3075366.44</v>
      </c>
      <c r="C3" s="90">
        <v>739633.92</v>
      </c>
      <c r="D3" s="90">
        <v>600356.23</v>
      </c>
      <c r="E3" s="90">
        <v>181673.06</v>
      </c>
      <c r="F3" s="90">
        <v>63595.590000000004</v>
      </c>
      <c r="G3" s="90">
        <v>16718.54</v>
      </c>
      <c r="H3" s="90">
        <v>3048.4700000000003</v>
      </c>
      <c r="I3" s="90">
        <v>4680392.249999999</v>
      </c>
      <c r="J3" s="90">
        <v>38312.409999999996</v>
      </c>
      <c r="K3" s="90">
        <v>53291.07</v>
      </c>
      <c r="L3" s="90">
        <v>4771995.7299999995</v>
      </c>
      <c r="M3" s="90">
        <v>7.208043704029295</v>
      </c>
    </row>
    <row r="4" spans="1:13" ht="12.75">
      <c r="A4" s="90" t="s">
        <v>17</v>
      </c>
      <c r="B4" s="90">
        <v>361298.59</v>
      </c>
      <c r="C4" s="90">
        <v>126294.11</v>
      </c>
      <c r="D4" s="90">
        <v>153930.5</v>
      </c>
      <c r="E4" s="90">
        <v>45925.74</v>
      </c>
      <c r="F4" s="90">
        <v>12892.97</v>
      </c>
      <c r="G4" s="90">
        <v>3232.74</v>
      </c>
      <c r="H4" s="90">
        <v>538.19</v>
      </c>
      <c r="I4" s="90">
        <v>704112.84</v>
      </c>
      <c r="J4" s="90">
        <v>1558.86</v>
      </c>
      <c r="K4" s="90">
        <v>39023.34</v>
      </c>
      <c r="L4" s="90">
        <v>744695.04</v>
      </c>
      <c r="M4" s="90">
        <v>9.715076890232538</v>
      </c>
    </row>
    <row r="5" spans="1:13" ht="12.75">
      <c r="A5" s="90" t="s">
        <v>11</v>
      </c>
      <c r="B5" s="90">
        <v>186815</v>
      </c>
      <c r="C5" s="90">
        <v>119734.47</v>
      </c>
      <c r="D5" s="90">
        <v>114574.8</v>
      </c>
      <c r="E5" s="90">
        <v>35505.98</v>
      </c>
      <c r="F5" s="90">
        <v>29546.13</v>
      </c>
      <c r="G5" s="90">
        <v>18802.78</v>
      </c>
      <c r="H5" s="90">
        <v>6714.36</v>
      </c>
      <c r="I5" s="90">
        <v>511693.52</v>
      </c>
      <c r="J5" s="90">
        <v>7542.92</v>
      </c>
      <c r="K5" s="90">
        <v>12902.91</v>
      </c>
      <c r="L5" s="90">
        <v>532139.35</v>
      </c>
      <c r="M5" s="90">
        <v>21.23</v>
      </c>
    </row>
    <row r="6" spans="1:13" ht="12.75">
      <c r="A6" s="90" t="s">
        <v>76</v>
      </c>
      <c r="B6" s="90">
        <v>5539965.17</v>
      </c>
      <c r="C6" s="90">
        <v>1156952</v>
      </c>
      <c r="D6" s="90">
        <v>798492.54</v>
      </c>
      <c r="E6" s="90">
        <v>206613.84000000003</v>
      </c>
      <c r="F6" s="90">
        <v>71382.03</v>
      </c>
      <c r="G6" s="90">
        <v>20519.96</v>
      </c>
      <c r="H6" s="90">
        <v>3914.89</v>
      </c>
      <c r="I6" s="90">
        <v>7797840.43</v>
      </c>
      <c r="J6" s="90">
        <v>52507.17</v>
      </c>
      <c r="K6" s="90">
        <v>95864.17000000001</v>
      </c>
      <c r="L6" s="90">
        <v>7946211.7700000005</v>
      </c>
      <c r="M6" s="90">
        <v>5.78918517443938</v>
      </c>
    </row>
    <row r="7" spans="1:13" ht="12.75">
      <c r="A7" s="90" t="s">
        <v>41</v>
      </c>
      <c r="B7" s="90">
        <v>7276234.340000001</v>
      </c>
      <c r="C7" s="90">
        <v>957602.05</v>
      </c>
      <c r="D7" s="90">
        <v>717396.18</v>
      </c>
      <c r="E7" s="90">
        <v>187388.03</v>
      </c>
      <c r="F7" s="90">
        <v>66993.19</v>
      </c>
      <c r="G7" s="90">
        <v>23392.78</v>
      </c>
      <c r="H7" s="90">
        <v>8820.09</v>
      </c>
      <c r="I7" s="90">
        <v>9237826.659999998</v>
      </c>
      <c r="J7" s="90">
        <v>50378.840000000004</v>
      </c>
      <c r="K7" s="90">
        <v>134336.91999999998</v>
      </c>
      <c r="L7" s="90">
        <v>9422542.419999998</v>
      </c>
      <c r="M7" s="90">
        <v>4.74</v>
      </c>
    </row>
    <row r="8" spans="1:13" ht="12.75">
      <c r="A8" s="90" t="s">
        <v>14</v>
      </c>
      <c r="B8" s="90">
        <v>990754.88</v>
      </c>
      <c r="C8" s="90">
        <v>663513.88</v>
      </c>
      <c r="D8" s="90">
        <v>755737.24</v>
      </c>
      <c r="E8" s="90">
        <v>299746.91</v>
      </c>
      <c r="F8" s="90">
        <v>178743.19</v>
      </c>
      <c r="G8" s="90">
        <v>103847.18</v>
      </c>
      <c r="H8" s="90">
        <v>48230.99</v>
      </c>
      <c r="I8" s="90">
        <v>3040574.27</v>
      </c>
      <c r="J8" s="90">
        <v>24518.89</v>
      </c>
      <c r="K8" s="90">
        <v>146274.96</v>
      </c>
      <c r="L8" s="90">
        <v>3211368.12</v>
      </c>
      <c r="M8" s="90">
        <v>23.67329813366144</v>
      </c>
    </row>
    <row r="9" spans="1:13" ht="12.75">
      <c r="A9" s="90" t="s">
        <v>19</v>
      </c>
      <c r="B9" s="90">
        <v>480705.63</v>
      </c>
      <c r="C9" s="90">
        <v>91127.18</v>
      </c>
      <c r="D9" s="90">
        <v>76577.84</v>
      </c>
      <c r="E9" s="90">
        <v>29825.06</v>
      </c>
      <c r="F9" s="90">
        <v>18006.39</v>
      </c>
      <c r="G9" s="90">
        <v>5787.65</v>
      </c>
      <c r="H9" s="90">
        <v>1463.48</v>
      </c>
      <c r="I9" s="90">
        <v>703493.23</v>
      </c>
      <c r="J9" s="90">
        <v>7024.33</v>
      </c>
      <c r="K9" s="90">
        <v>92251.81</v>
      </c>
      <c r="L9" s="90">
        <v>802769.37</v>
      </c>
      <c r="M9" s="90">
        <v>8.47</v>
      </c>
    </row>
    <row r="10" spans="1:13" ht="12.75">
      <c r="A10" s="90" t="s">
        <v>22</v>
      </c>
      <c r="B10" s="90">
        <v>489720.05</v>
      </c>
      <c r="C10" s="90">
        <v>179761.47</v>
      </c>
      <c r="D10" s="90">
        <v>191636.67</v>
      </c>
      <c r="E10" s="90">
        <v>88228.29</v>
      </c>
      <c r="F10" s="90">
        <v>46645.79</v>
      </c>
      <c r="G10" s="90">
        <v>17697.66</v>
      </c>
      <c r="H10" s="90">
        <v>6252.66</v>
      </c>
      <c r="I10" s="90">
        <v>1019942.59</v>
      </c>
      <c r="J10" s="90">
        <v>3846.14</v>
      </c>
      <c r="K10" s="90">
        <v>15280.38</v>
      </c>
      <c r="L10" s="90">
        <v>1039069.11</v>
      </c>
      <c r="M10" s="90">
        <v>16.06</v>
      </c>
    </row>
    <row r="11" spans="1:13" ht="12.75">
      <c r="A11" s="90" t="s">
        <v>18</v>
      </c>
      <c r="B11" s="90">
        <v>1032429.17</v>
      </c>
      <c r="C11" s="90">
        <v>486615.63</v>
      </c>
      <c r="D11" s="90">
        <v>347526.22</v>
      </c>
      <c r="E11" s="90">
        <v>137042.5</v>
      </c>
      <c r="F11" s="90">
        <v>89200.14</v>
      </c>
      <c r="G11" s="90">
        <v>50372.02</v>
      </c>
      <c r="H11" s="90">
        <v>23003.25</v>
      </c>
      <c r="I11" s="90">
        <v>2166188.93</v>
      </c>
      <c r="J11" s="90">
        <v>30587.13</v>
      </c>
      <c r="K11" s="90">
        <v>128676.2</v>
      </c>
      <c r="L11" s="90">
        <v>2325452.26</v>
      </c>
      <c r="M11" s="90">
        <v>16.758687295110494</v>
      </c>
    </row>
    <row r="12" spans="1:13" ht="12.75">
      <c r="A12" s="90" t="s">
        <v>15</v>
      </c>
      <c r="B12" s="90">
        <v>2865817.72</v>
      </c>
      <c r="C12" s="90">
        <v>520575.74</v>
      </c>
      <c r="D12" s="90">
        <v>396801.93</v>
      </c>
      <c r="E12" s="90">
        <v>150252.73</v>
      </c>
      <c r="F12" s="90">
        <v>64178.19</v>
      </c>
      <c r="G12" s="90">
        <v>29749.8</v>
      </c>
      <c r="H12" s="90">
        <v>16193.09</v>
      </c>
      <c r="I12" s="90">
        <v>4043569.2</v>
      </c>
      <c r="J12" s="90">
        <v>82725.04</v>
      </c>
      <c r="K12" s="90">
        <v>37158.96</v>
      </c>
      <c r="L12" s="90">
        <v>4163453.2</v>
      </c>
      <c r="M12" s="90">
        <v>8.248180360064074</v>
      </c>
    </row>
    <row r="13" spans="1:13" ht="12.75">
      <c r="A13" s="90" t="s">
        <v>13</v>
      </c>
      <c r="B13" s="90">
        <v>1792312.27</v>
      </c>
      <c r="C13" s="90">
        <v>349272.83</v>
      </c>
      <c r="D13" s="90">
        <v>376098.35</v>
      </c>
      <c r="E13" s="90">
        <v>188515.09</v>
      </c>
      <c r="F13" s="90">
        <v>99975.73</v>
      </c>
      <c r="G13" s="90">
        <v>46561.15</v>
      </c>
      <c r="H13" s="90">
        <v>28081.31</v>
      </c>
      <c r="I13" s="90">
        <v>2880816.73</v>
      </c>
      <c r="J13" s="90">
        <v>21332.98</v>
      </c>
      <c r="K13" s="90">
        <v>55297.76</v>
      </c>
      <c r="L13" s="90">
        <v>2957447.47</v>
      </c>
      <c r="M13" s="90">
        <v>14.473502899861666</v>
      </c>
    </row>
    <row r="14" spans="1:13" ht="12.75">
      <c r="A14" s="90" t="s">
        <v>21</v>
      </c>
      <c r="B14" s="90">
        <v>288215.14</v>
      </c>
      <c r="C14" s="90">
        <v>74668.21</v>
      </c>
      <c r="D14" s="90">
        <v>64836.36</v>
      </c>
      <c r="E14" s="90">
        <v>26621.05</v>
      </c>
      <c r="F14" s="90">
        <v>12906.92</v>
      </c>
      <c r="G14" s="90">
        <v>4622.39</v>
      </c>
      <c r="H14" s="90">
        <v>1770.99</v>
      </c>
      <c r="I14" s="90">
        <v>473641.06</v>
      </c>
      <c r="J14" s="90">
        <v>3996.43</v>
      </c>
      <c r="K14" s="90">
        <v>21528.62</v>
      </c>
      <c r="L14" s="90">
        <v>499166.11</v>
      </c>
      <c r="M14" s="90">
        <v>10.68</v>
      </c>
    </row>
    <row r="15" spans="1:13" ht="12.75">
      <c r="A15" s="90" t="s">
        <v>12</v>
      </c>
      <c r="B15" s="90">
        <v>229656.51</v>
      </c>
      <c r="C15" s="90">
        <v>94593.45</v>
      </c>
      <c r="D15" s="90">
        <v>100622.27</v>
      </c>
      <c r="E15" s="90">
        <v>44077.79</v>
      </c>
      <c r="F15" s="90">
        <v>18451.87</v>
      </c>
      <c r="G15" s="90">
        <v>4435.09</v>
      </c>
      <c r="H15" s="90">
        <v>617.58</v>
      </c>
      <c r="I15" s="90">
        <v>492454.56</v>
      </c>
      <c r="J15" s="90">
        <v>2404.59</v>
      </c>
      <c r="K15" s="90">
        <v>9667.76</v>
      </c>
      <c r="L15" s="90">
        <v>504526.91</v>
      </c>
      <c r="M15" s="90">
        <v>12.8</v>
      </c>
    </row>
    <row r="16" spans="1:13" ht="12.75">
      <c r="A16" s="90" t="s">
        <v>23</v>
      </c>
      <c r="B16" s="90">
        <v>432468.52</v>
      </c>
      <c r="C16" s="90">
        <v>209467.33</v>
      </c>
      <c r="D16" s="90">
        <v>224647.84</v>
      </c>
      <c r="E16" s="90">
        <v>80608.53</v>
      </c>
      <c r="F16" s="90">
        <v>54432.12</v>
      </c>
      <c r="G16" s="90">
        <v>29343.49</v>
      </c>
      <c r="H16" s="90">
        <v>5826.53</v>
      </c>
      <c r="I16" s="90">
        <v>1036794.36</v>
      </c>
      <c r="J16" s="90">
        <v>4367.65</v>
      </c>
      <c r="K16" s="90">
        <v>19195.11</v>
      </c>
      <c r="L16" s="90">
        <v>1060357.12</v>
      </c>
      <c r="M16" s="90">
        <v>17.49</v>
      </c>
    </row>
    <row r="17" spans="1:13" ht="12.75">
      <c r="A17" s="90" t="s">
        <v>77</v>
      </c>
      <c r="B17" s="90">
        <v>263628.21</v>
      </c>
      <c r="C17" s="90">
        <v>196909.73</v>
      </c>
      <c r="D17" s="90">
        <v>144341.68</v>
      </c>
      <c r="E17" s="90">
        <v>34816.95</v>
      </c>
      <c r="F17" s="90">
        <v>23783.67</v>
      </c>
      <c r="G17" s="90">
        <v>9815.51</v>
      </c>
      <c r="H17" s="90">
        <v>2534.18</v>
      </c>
      <c r="I17" s="90">
        <v>675829.93</v>
      </c>
      <c r="J17" s="90">
        <v>5744.03</v>
      </c>
      <c r="K17" s="90">
        <v>41889.59</v>
      </c>
      <c r="L17" s="90">
        <v>723463.55</v>
      </c>
      <c r="M17" s="90">
        <v>13.51</v>
      </c>
    </row>
    <row r="18" spans="1:13" ht="12.75">
      <c r="A18" s="90" t="s">
        <v>20</v>
      </c>
      <c r="B18" s="90">
        <v>513232.68</v>
      </c>
      <c r="C18" s="90">
        <v>217849.16</v>
      </c>
      <c r="D18" s="90">
        <v>199535.88</v>
      </c>
      <c r="E18" s="90">
        <v>82834.03</v>
      </c>
      <c r="F18" s="90">
        <v>49029.35</v>
      </c>
      <c r="G18" s="90">
        <v>27432.47</v>
      </c>
      <c r="H18" s="90">
        <v>10923.46</v>
      </c>
      <c r="I18" s="90">
        <v>1100837.03</v>
      </c>
      <c r="J18" s="90">
        <v>5799.53</v>
      </c>
      <c r="K18" s="90">
        <v>24623.73</v>
      </c>
      <c r="L18" s="90">
        <v>1131260.29</v>
      </c>
      <c r="M18" s="90">
        <v>17.62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Haro Maestro</dc:creator>
  <cp:keywords/>
  <dc:description/>
  <cp:lastModifiedBy>BDN</cp:lastModifiedBy>
  <cp:lastPrinted>2011-09-22T08:59:27Z</cp:lastPrinted>
  <dcterms:created xsi:type="dcterms:W3CDTF">2010-11-05T12:16:00Z</dcterms:created>
  <dcterms:modified xsi:type="dcterms:W3CDTF">2022-10-19T07:37:59Z</dcterms:modified>
  <cp:category/>
  <cp:version/>
  <cp:contentType/>
  <cp:contentStatus/>
</cp:coreProperties>
</file>