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10545"/>
  </bookViews>
  <sheets>
    <sheet name="72-903" sheetId="1" r:id="rId1"/>
  </sheets>
  <externalReferences>
    <externalReference r:id="rId2"/>
    <externalReference r:id="rId3"/>
    <externalReference r:id="rId4"/>
  </externalReferences>
  <definedNames>
    <definedName name="_xlnm.Print_Area" localSheetId="0">'72-903'!$A$1:$AS$48</definedName>
    <definedName name="asl">[2]ESPECIES!$A$1:$B$173</definedName>
    <definedName name="ESP">[3]ESPECIES!$A$1:$B$199</definedName>
  </definedNames>
  <calcPr calcId="145621"/>
</workbook>
</file>

<file path=xl/calcChain.xml><?xml version="1.0" encoding="utf-8"?>
<calcChain xmlns="http://schemas.openxmlformats.org/spreadsheetml/2006/main">
  <c r="F87" i="1" l="1"/>
  <c r="I87" i="1" s="1"/>
  <c r="E87" i="1"/>
  <c r="H87" i="1" s="1"/>
  <c r="D87" i="1"/>
  <c r="G87" i="1" s="1"/>
  <c r="F86" i="1"/>
  <c r="I86" i="1" s="1"/>
  <c r="E86" i="1"/>
  <c r="H86" i="1" s="1"/>
  <c r="D86" i="1"/>
  <c r="G86" i="1" s="1"/>
  <c r="F85" i="1"/>
  <c r="I85" i="1" s="1"/>
  <c r="E85" i="1"/>
  <c r="H85" i="1" s="1"/>
  <c r="D85" i="1"/>
  <c r="G85" i="1" s="1"/>
  <c r="F84" i="1"/>
  <c r="I84" i="1" s="1"/>
  <c r="E84" i="1"/>
  <c r="H84" i="1" s="1"/>
  <c r="D84" i="1"/>
  <c r="G84" i="1" s="1"/>
  <c r="F83" i="1"/>
  <c r="I83" i="1" s="1"/>
  <c r="E83" i="1"/>
  <c r="H83" i="1" s="1"/>
  <c r="D83" i="1"/>
  <c r="G83" i="1" s="1"/>
  <c r="F82" i="1"/>
  <c r="I82" i="1" s="1"/>
  <c r="E82" i="1"/>
  <c r="H82" i="1" s="1"/>
  <c r="D82" i="1"/>
  <c r="G82" i="1" s="1"/>
  <c r="F81" i="1"/>
  <c r="I81" i="1" s="1"/>
  <c r="E81" i="1"/>
  <c r="H81" i="1" s="1"/>
  <c r="D81" i="1"/>
  <c r="G81" i="1" s="1"/>
  <c r="F80" i="1"/>
  <c r="I80" i="1" s="1"/>
  <c r="E80" i="1"/>
  <c r="H80" i="1" s="1"/>
  <c r="D80" i="1"/>
  <c r="G80" i="1" s="1"/>
  <c r="F79" i="1"/>
  <c r="I79" i="1" s="1"/>
  <c r="E79" i="1"/>
  <c r="H79" i="1" s="1"/>
  <c r="D79" i="1"/>
  <c r="G79" i="1" s="1"/>
  <c r="F78" i="1"/>
  <c r="I78" i="1" s="1"/>
  <c r="E78" i="1"/>
  <c r="H78" i="1" s="1"/>
  <c r="D78" i="1"/>
  <c r="G78" i="1" s="1"/>
  <c r="F77" i="1"/>
  <c r="I77" i="1" s="1"/>
  <c r="E77" i="1"/>
  <c r="H77" i="1" s="1"/>
  <c r="D77" i="1"/>
  <c r="G77" i="1" s="1"/>
  <c r="G76" i="1"/>
  <c r="F76" i="1"/>
  <c r="I76" i="1" s="1"/>
  <c r="E76" i="1"/>
  <c r="H76" i="1" s="1"/>
  <c r="D76" i="1"/>
  <c r="H75" i="1"/>
  <c r="F75" i="1"/>
  <c r="I75" i="1" s="1"/>
  <c r="E75" i="1"/>
  <c r="D75" i="1"/>
  <c r="G75" i="1" s="1"/>
  <c r="I74" i="1"/>
  <c r="G74" i="1"/>
  <c r="F74" i="1"/>
  <c r="E74" i="1"/>
  <c r="H74" i="1" s="1"/>
  <c r="D74" i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AS55" i="1"/>
  <c r="AR55" i="1"/>
  <c r="AQ55" i="1"/>
  <c r="AN55" i="1"/>
  <c r="AM55" i="1"/>
  <c r="AL55" i="1"/>
  <c r="AI55" i="1"/>
  <c r="AH55" i="1"/>
  <c r="AG55" i="1"/>
  <c r="AD55" i="1"/>
  <c r="AC55" i="1"/>
  <c r="AB55" i="1"/>
  <c r="Y55" i="1"/>
  <c r="X55" i="1"/>
  <c r="W55" i="1"/>
  <c r="T55" i="1"/>
  <c r="S55" i="1"/>
  <c r="R55" i="1"/>
  <c r="O55" i="1"/>
  <c r="N55" i="1"/>
  <c r="M55" i="1"/>
  <c r="J55" i="1"/>
  <c r="I55" i="1"/>
  <c r="H55" i="1"/>
  <c r="D55" i="1"/>
  <c r="C55" i="1"/>
  <c r="B55" i="1"/>
  <c r="K74" i="1" l="1"/>
  <c r="L74" i="1" s="1"/>
  <c r="K78" i="1"/>
  <c r="L78" i="1" s="1"/>
  <c r="J78" i="1"/>
  <c r="K80" i="1"/>
  <c r="L80" i="1" s="1"/>
  <c r="J80" i="1"/>
  <c r="K82" i="1"/>
  <c r="L82" i="1" s="1"/>
  <c r="J82" i="1"/>
  <c r="K84" i="1"/>
  <c r="L84" i="1" s="1"/>
  <c r="J84" i="1"/>
  <c r="K86" i="1"/>
  <c r="L86" i="1" s="1"/>
  <c r="J86" i="1"/>
  <c r="J75" i="1"/>
  <c r="K75" i="1"/>
  <c r="L75" i="1" s="1"/>
  <c r="K76" i="1"/>
  <c r="L76" i="1" s="1"/>
  <c r="J76" i="1"/>
  <c r="J77" i="1"/>
  <c r="K77" i="1"/>
  <c r="L77" i="1" s="1"/>
  <c r="J79" i="1"/>
  <c r="K79" i="1"/>
  <c r="L79" i="1" s="1"/>
  <c r="J81" i="1"/>
  <c r="K81" i="1"/>
  <c r="L81" i="1" s="1"/>
  <c r="J83" i="1"/>
  <c r="K83" i="1"/>
  <c r="L83" i="1" s="1"/>
  <c r="J85" i="1"/>
  <c r="K85" i="1"/>
  <c r="L85" i="1" s="1"/>
  <c r="J87" i="1"/>
  <c r="K87" i="1"/>
  <c r="L87" i="1" s="1"/>
  <c r="J74" i="1"/>
</calcChain>
</file>

<file path=xl/sharedStrings.xml><?xml version="1.0" encoding="utf-8"?>
<sst xmlns="http://schemas.openxmlformats.org/spreadsheetml/2006/main" count="266" uniqueCount="33">
  <si>
    <t>903. COMPARACIÓN DE CANTIDAD DE PIES POR CLASE DIAMÉTRICA Y ESPECIE</t>
  </si>
  <si>
    <t>Quercus ilex</t>
  </si>
  <si>
    <t>Pinus pinaster</t>
  </si>
  <si>
    <t>Quercus suber</t>
  </si>
  <si>
    <t>Quercus pyrenaica</t>
  </si>
  <si>
    <t>Pinus pinea</t>
  </si>
  <si>
    <t>Eucalyptus camaldulensis</t>
  </si>
  <si>
    <t>Quercus faginea</t>
  </si>
  <si>
    <t>Castanea sativa</t>
  </si>
  <si>
    <t>Arbutus unedo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</si>
  <si>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</si>
  <si>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</si>
  <si>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</si>
  <si>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</si>
  <si>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</si>
  <si>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</si>
  <si>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</si>
  <si>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</si>
  <si>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</si>
  <si>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</si>
  <si>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</si>
  <si>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</si>
  <si>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</si>
  <si>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</si>
  <si>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</si>
  <si>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</si>
  <si>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</si>
  <si>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</si>
  <si>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</si>
  <si>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IFN2/1000</t>
  </si>
  <si>
    <t>IFN3/1000</t>
  </si>
  <si>
    <t>IFN4/1000</t>
  </si>
  <si>
    <t>IFN4 - IFN3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</si>
</sst>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249977111117893"/>
      <name val="Bookman Old Style"/>
      <family val="1"/>
    </font>
    <font>
      <sz val="10"/>
      <color theme="0" tint="-0.249977111117893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8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6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164" fontId="6" fillId="0" borderId="0" xfId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0" xfId="2" applyNumberFormat="1" applyFont="1" applyFill="1" applyBorder="1"/>
    <xf numFmtId="3" fontId="6" fillId="0" borderId="0" xfId="0" applyNumberFormat="1" applyFont="1" applyAlignment="1">
      <alignment horizontal="center"/>
    </xf>
    <xf numFmtId="3" fontId="6" fillId="0" borderId="0" xfId="0" applyNumberFormat="1" applyFont="1"/>
    <xf numFmtId="0" fontId="2" fillId="0" borderId="2" xfId="0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8" fillId="0" borderId="0" xfId="0" applyFont="1"/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4" fontId="3" fillId="0" borderId="5" xfId="0" applyNumberFormat="1" applyFont="1" applyFill="1" applyBorder="1"/>
    <xf numFmtId="3" fontId="0" fillId="0" borderId="0" xfId="0" applyNumberFormat="1"/>
    <xf numFmtId="0" fontId="3" fillId="0" borderId="5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3" fontId="9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/>
    <xf numFmtId="3" fontId="5" fillId="0" borderId="0" xfId="0" applyNumberFormat="1" applyFont="1" applyBorder="1" applyAlignment="1">
      <alignment horizontal="center"/>
    </xf>
    <xf numFmtId="0" fontId="10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3" fontId="11" fillId="0" borderId="0" xfId="0" applyNumberFormat="1" applyFont="1" applyBorder="1"/>
    <xf numFmtId="3" fontId="11" fillId="0" borderId="0" xfId="0" applyNumberFormat="1" applyFont="1" applyBorder="1" applyAlignment="1">
      <alignment horizontal="center"/>
    </xf>
    <xf numFmtId="3" fontId="12" fillId="17" borderId="0" xfId="3" applyNumberFormat="1" applyFont="1" applyFill="1" applyBorder="1"/>
    <xf numFmtId="3" fontId="12" fillId="16" borderId="0" xfId="0" applyNumberFormat="1" applyFont="1" applyFill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4" fontId="13" fillId="0" borderId="0" xfId="0" applyNumberFormat="1" applyFont="1" applyBorder="1"/>
    <xf numFmtId="165" fontId="13" fillId="0" borderId="0" xfId="0" applyNumberFormat="1" applyFont="1" applyBorder="1"/>
    <xf numFmtId="3" fontId="13" fillId="0" borderId="0" xfId="0" applyNumberFormat="1" applyFont="1" applyBorder="1" applyAlignment="1">
      <alignment horizontal="right"/>
    </xf>
    <xf numFmtId="166" fontId="13" fillId="0" borderId="0" xfId="1" applyNumberFormat="1" applyFont="1" applyBorder="1" applyAlignment="1">
      <alignment horizontal="left"/>
    </xf>
    <xf numFmtId="3" fontId="13" fillId="0" borderId="0" xfId="0" applyNumberFormat="1" applyFont="1" applyBorder="1"/>
    <xf numFmtId="167" fontId="13" fillId="0" borderId="0" xfId="1" applyNumberFormat="1" applyFont="1" applyBorder="1" applyAlignment="1">
      <alignment horizontal="left"/>
    </xf>
    <xf numFmtId="0" fontId="14" fillId="0" borderId="0" xfId="0" applyFont="1" applyBorder="1"/>
    <xf numFmtId="4" fontId="13" fillId="0" borderId="0" xfId="0" applyNumberFormat="1" applyFont="1" applyBorder="1" applyAlignment="1">
      <alignment horizontal="center"/>
    </xf>
    <xf numFmtId="168" fontId="13" fillId="0" borderId="0" xfId="1" applyNumberFormat="1" applyFont="1" applyBorder="1"/>
    <xf numFmtId="167" fontId="13" fillId="0" borderId="0" xfId="1" applyNumberFormat="1" applyFont="1" applyBorder="1"/>
    <xf numFmtId="166" fontId="13" fillId="0" borderId="0" xfId="1" applyNumberFormat="1" applyFont="1" applyBorder="1"/>
    <xf numFmtId="3" fontId="13" fillId="0" borderId="0" xfId="0" applyNumberFormat="1" applyFont="1" applyBorder="1" applyAlignment="1">
      <alignment horizontal="center"/>
    </xf>
    <xf numFmtId="3" fontId="14" fillId="15" borderId="0" xfId="3" applyNumberFormat="1" applyFont="1" applyFill="1" applyBorder="1"/>
    <xf numFmtId="3" fontId="14" fillId="16" borderId="0" xfId="3" applyNumberFormat="1" applyFont="1" applyFill="1" applyBorder="1"/>
    <xf numFmtId="3" fontId="14" fillId="17" borderId="0" xfId="3" applyNumberFormat="1" applyFont="1" applyFill="1" applyBorder="1"/>
    <xf numFmtId="2" fontId="13" fillId="0" borderId="0" xfId="0" applyNumberFormat="1" applyFont="1" applyBorder="1" applyAlignment="1">
      <alignment horizontal="center"/>
    </xf>
  </cellXfs>
  <cellStyles count="698">
    <cellStyle name="20% - Énfasis1 10" xfId="4"/>
    <cellStyle name="20% - Énfasis1 11" xfId="5"/>
    <cellStyle name="20% - Énfasis1 12" xfId="6"/>
    <cellStyle name="20% - Énfasis1 2" xfId="7"/>
    <cellStyle name="20% - Énfasis1 2 2" xfId="8"/>
    <cellStyle name="20% - Énfasis1 2 2 2" xfId="9"/>
    <cellStyle name="20% - Énfasis1 2 2 3" xfId="10"/>
    <cellStyle name="20% - Énfasis1 2 3" xfId="11"/>
    <cellStyle name="20% - Énfasis1 2 3 2" xfId="12"/>
    <cellStyle name="20% - Énfasis1 2 3 3" xfId="13"/>
    <cellStyle name="20% - Énfasis1 2 4" xfId="14"/>
    <cellStyle name="20% - Énfasis1 2 5" xfId="15"/>
    <cellStyle name="20% - Énfasis1 3" xfId="16"/>
    <cellStyle name="20% - Énfasis1 3 2" xfId="17"/>
    <cellStyle name="20% - Énfasis1 3 2 2" xfId="18"/>
    <cellStyle name="20% - Énfasis1 3 2 3" xfId="19"/>
    <cellStyle name="20% - Énfasis1 3 3" xfId="20"/>
    <cellStyle name="20% - Énfasis1 3 4" xfId="21"/>
    <cellStyle name="20% - Énfasis1 4" xfId="22"/>
    <cellStyle name="20% - Énfasis1 4 2" xfId="23"/>
    <cellStyle name="20% - Énfasis1 4 2 2" xfId="24"/>
    <cellStyle name="20% - Énfasis1 4 2 3" xfId="25"/>
    <cellStyle name="20% - Énfasis1 4 3" xfId="26"/>
    <cellStyle name="20% - Énfasis1 4 4" xfId="27"/>
    <cellStyle name="20% - Énfasis1 5" xfId="28"/>
    <cellStyle name="20% - Énfasis1 5 2" xfId="29"/>
    <cellStyle name="20% - Énfasis1 5 3" xfId="30"/>
    <cellStyle name="20% - Énfasis1 6" xfId="31"/>
    <cellStyle name="20% - Énfasis1 6 2" xfId="32"/>
    <cellStyle name="20% - Énfasis1 6 3" xfId="33"/>
    <cellStyle name="20% - Énfasis1 7" xfId="34"/>
    <cellStyle name="20% - Énfasis1 7 2" xfId="35"/>
    <cellStyle name="20% - Énfasis1 7 3" xfId="36"/>
    <cellStyle name="20% - Énfasis1 8" xfId="37"/>
    <cellStyle name="20% - Énfasis1 9" xfId="38"/>
    <cellStyle name="20% - Énfasis2 10" xfId="39"/>
    <cellStyle name="20% - Énfasis2 11" xfId="40"/>
    <cellStyle name="20% - Énfasis2 12" xfId="41"/>
    <cellStyle name="20% - Énfasis2 2" xfId="42"/>
    <cellStyle name="20% - Énfasis2 2 2" xfId="43"/>
    <cellStyle name="20% - Énfasis2 2 2 2" xfId="44"/>
    <cellStyle name="20% - Énfasis2 2 2 3" xfId="45"/>
    <cellStyle name="20% - Énfasis2 2 3" xfId="46"/>
    <cellStyle name="20% - Énfasis2 2 3 2" xfId="47"/>
    <cellStyle name="20% - Énfasis2 2 3 3" xfId="48"/>
    <cellStyle name="20% - Énfasis2 2 4" xfId="49"/>
    <cellStyle name="20% - Énfasis2 2 5" xfId="50"/>
    <cellStyle name="20% - Énfasis2 3" xfId="51"/>
    <cellStyle name="20% - Énfasis2 3 2" xfId="52"/>
    <cellStyle name="20% - Énfasis2 3 2 2" xfId="53"/>
    <cellStyle name="20% - Énfasis2 3 2 3" xfId="54"/>
    <cellStyle name="20% - Énfasis2 3 3" xfId="55"/>
    <cellStyle name="20% - Énfasis2 3 4" xfId="56"/>
    <cellStyle name="20% - Énfasis2 4" xfId="57"/>
    <cellStyle name="20% - Énfasis2 4 2" xfId="58"/>
    <cellStyle name="20% - Énfasis2 4 2 2" xfId="59"/>
    <cellStyle name="20% - Énfasis2 4 2 3" xfId="60"/>
    <cellStyle name="20% - Énfasis2 4 3" xfId="61"/>
    <cellStyle name="20% - Énfasis2 4 4" xfId="62"/>
    <cellStyle name="20% - Énfasis2 5" xfId="63"/>
    <cellStyle name="20% - Énfasis2 5 2" xfId="64"/>
    <cellStyle name="20% - Énfasis2 5 3" xfId="65"/>
    <cellStyle name="20% - Énfasis2 6" xfId="66"/>
    <cellStyle name="20% - Énfasis2 6 2" xfId="67"/>
    <cellStyle name="20% - Énfasis2 6 3" xfId="68"/>
    <cellStyle name="20% - Énfasis2 7" xfId="69"/>
    <cellStyle name="20% - Énfasis2 7 2" xfId="70"/>
    <cellStyle name="20% - Énfasis2 7 3" xfId="71"/>
    <cellStyle name="20% - Énfasis2 8" xfId="72"/>
    <cellStyle name="20% - Énfasis2 9" xfId="73"/>
    <cellStyle name="20% - Énfasis3 10" xfId="74"/>
    <cellStyle name="20% - Énfasis3 11" xfId="75"/>
    <cellStyle name="20% - Énfasis3 12" xfId="76"/>
    <cellStyle name="20% - Énfasis3 2" xfId="77"/>
    <cellStyle name="20% - Énfasis3 2 2" xfId="78"/>
    <cellStyle name="20% - Énfasis3 2 2 2" xfId="79"/>
    <cellStyle name="20% - Énfasis3 2 2 3" xfId="80"/>
    <cellStyle name="20% - Énfasis3 2 3" xfId="81"/>
    <cellStyle name="20% - Énfasis3 2 3 2" xfId="82"/>
    <cellStyle name="20% - Énfasis3 2 3 3" xfId="83"/>
    <cellStyle name="20% - Énfasis3 2 4" xfId="84"/>
    <cellStyle name="20% - Énfasis3 2 5" xfId="85"/>
    <cellStyle name="20% - Énfasis3 3" xfId="86"/>
    <cellStyle name="20% - Énfasis3 3 2" xfId="87"/>
    <cellStyle name="20% - Énfasis3 3 2 2" xfId="88"/>
    <cellStyle name="20% - Énfasis3 3 2 3" xfId="89"/>
    <cellStyle name="20% - Énfasis3 3 3" xfId="90"/>
    <cellStyle name="20% - Énfasis3 3 4" xfId="91"/>
    <cellStyle name="20% - Énfasis3 4" xfId="92"/>
    <cellStyle name="20% - Énfasis3 4 2" xfId="93"/>
    <cellStyle name="20% - Énfasis3 4 2 2" xfId="94"/>
    <cellStyle name="20% - Énfasis3 4 2 3" xfId="95"/>
    <cellStyle name="20% - Énfasis3 4 3" xfId="96"/>
    <cellStyle name="20% - Énfasis3 4 4" xfId="97"/>
    <cellStyle name="20% - Énfasis3 5" xfId="98"/>
    <cellStyle name="20% - Énfasis3 5 2" xfId="99"/>
    <cellStyle name="20% - Énfasis3 5 3" xfId="100"/>
    <cellStyle name="20% - Énfasis3 6" xfId="101"/>
    <cellStyle name="20% - Énfasis3 6 2" xfId="102"/>
    <cellStyle name="20% - Énfasis3 6 3" xfId="103"/>
    <cellStyle name="20% - Énfasis3 7" xfId="104"/>
    <cellStyle name="20% - Énfasis3 7 2" xfId="105"/>
    <cellStyle name="20% - Énfasis3 7 3" xfId="106"/>
    <cellStyle name="20% - Énfasis3 8" xfId="107"/>
    <cellStyle name="20% - Énfasis3 9" xfId="108"/>
    <cellStyle name="20% - Énfasis4 10" xfId="109"/>
    <cellStyle name="20% - Énfasis4 11" xfId="110"/>
    <cellStyle name="20% - Énfasis4 12" xfId="111"/>
    <cellStyle name="20% - Énfasis4 2" xfId="112"/>
    <cellStyle name="20% - Énfasis4 2 2" xfId="113"/>
    <cellStyle name="20% - Énfasis4 2 2 2" xfId="114"/>
    <cellStyle name="20% - Énfasis4 2 2 3" xfId="115"/>
    <cellStyle name="20% - Énfasis4 2 3" xfId="116"/>
    <cellStyle name="20% - Énfasis4 2 3 2" xfId="117"/>
    <cellStyle name="20% - Énfasis4 2 3 3" xfId="118"/>
    <cellStyle name="20% - Énfasis4 2 4" xfId="119"/>
    <cellStyle name="20% - Énfasis4 2 5" xfId="120"/>
    <cellStyle name="20% - Énfasis4 3" xfId="121"/>
    <cellStyle name="20% - Énfasis4 3 2" xfId="122"/>
    <cellStyle name="20% - Énfasis4 3 2 2" xfId="123"/>
    <cellStyle name="20% - Énfasis4 3 2 3" xfId="124"/>
    <cellStyle name="20% - Énfasis4 3 3" xfId="125"/>
    <cellStyle name="20% - Énfasis4 3 4" xfId="126"/>
    <cellStyle name="20% - Énfasis4 4" xfId="127"/>
    <cellStyle name="20% - Énfasis4 4 2" xfId="128"/>
    <cellStyle name="20% - Énfasis4 4 2 2" xfId="129"/>
    <cellStyle name="20% - Énfasis4 4 2 3" xfId="130"/>
    <cellStyle name="20% - Énfasis4 4 3" xfId="131"/>
    <cellStyle name="20% - Énfasis4 4 4" xfId="132"/>
    <cellStyle name="20% - Énfasis4 5" xfId="133"/>
    <cellStyle name="20% - Énfasis4 5 2" xfId="134"/>
    <cellStyle name="20% - Énfasis4 5 3" xfId="135"/>
    <cellStyle name="20% - Énfasis4 6" xfId="136"/>
    <cellStyle name="20% - Énfasis4 6 2" xfId="137"/>
    <cellStyle name="20% - Énfasis4 6 3" xfId="138"/>
    <cellStyle name="20% - Énfasis4 7" xfId="139"/>
    <cellStyle name="20% - Énfasis4 7 2" xfId="140"/>
    <cellStyle name="20% - Énfasis4 7 3" xfId="141"/>
    <cellStyle name="20% - Énfasis4 8" xfId="142"/>
    <cellStyle name="20% - Énfasis4 9" xfId="143"/>
    <cellStyle name="20% - Énfasis5 10" xfId="144"/>
    <cellStyle name="20% - Énfasis5 11" xfId="145"/>
    <cellStyle name="20% - Énfasis5 12" xfId="146"/>
    <cellStyle name="20% - Énfasis5 2" xfId="147"/>
    <cellStyle name="20% - Énfasis5 2 2" xfId="148"/>
    <cellStyle name="20% - Énfasis5 2 2 2" xfId="149"/>
    <cellStyle name="20% - Énfasis5 2 2 3" xfId="150"/>
    <cellStyle name="20% - Énfasis5 2 3" xfId="151"/>
    <cellStyle name="20% - Énfasis5 2 3 2" xfId="152"/>
    <cellStyle name="20% - Énfasis5 2 3 3" xfId="153"/>
    <cellStyle name="20% - Énfasis5 2 4" xfId="154"/>
    <cellStyle name="20% - Énfasis5 2 5" xfId="155"/>
    <cellStyle name="20% - Énfasis5 3" xfId="156"/>
    <cellStyle name="20% - Énfasis5 3 2" xfId="157"/>
    <cellStyle name="20% - Énfasis5 3 2 2" xfId="158"/>
    <cellStyle name="20% - Énfasis5 3 2 3" xfId="159"/>
    <cellStyle name="20% - Énfasis5 3 3" xfId="160"/>
    <cellStyle name="20% - Énfasis5 3 4" xfId="161"/>
    <cellStyle name="20% - Énfasis5 4" xfId="162"/>
    <cellStyle name="20% - Énfasis5 4 2" xfId="163"/>
    <cellStyle name="20% - Énfasis5 4 2 2" xfId="164"/>
    <cellStyle name="20% - Énfasis5 4 2 3" xfId="165"/>
    <cellStyle name="20% - Énfasis5 4 3" xfId="166"/>
    <cellStyle name="20% - Énfasis5 4 4" xfId="167"/>
    <cellStyle name="20% - Énfasis5 5" xfId="168"/>
    <cellStyle name="20% - Énfasis5 5 2" xfId="169"/>
    <cellStyle name="20% - Énfasis5 5 3" xfId="170"/>
    <cellStyle name="20% - Énfasis5 6" xfId="171"/>
    <cellStyle name="20% - Énfasis5 6 2" xfId="172"/>
    <cellStyle name="20% - Énfasis5 6 3" xfId="173"/>
    <cellStyle name="20% - Énfasis5 7" xfId="174"/>
    <cellStyle name="20% - Énfasis5 7 2" xfId="175"/>
    <cellStyle name="20% - Énfasis5 7 3" xfId="176"/>
    <cellStyle name="20% - Énfasis5 8" xfId="177"/>
    <cellStyle name="20% - Énfasis5 9" xfId="178"/>
    <cellStyle name="20% - Énfasis6 10" xfId="179"/>
    <cellStyle name="20% - Énfasis6 11" xfId="180"/>
    <cellStyle name="20% - Énfasis6 12" xfId="181"/>
    <cellStyle name="20% - Énfasis6 2" xfId="182"/>
    <cellStyle name="20% - Énfasis6 2 2" xfId="183"/>
    <cellStyle name="20% - Énfasis6 2 2 2" xfId="184"/>
    <cellStyle name="20% - Énfasis6 2 2 3" xfId="185"/>
    <cellStyle name="20% - Énfasis6 2 3" xfId="186"/>
    <cellStyle name="20% - Énfasis6 2 3 2" xfId="187"/>
    <cellStyle name="20% - Énfasis6 2 3 3" xfId="188"/>
    <cellStyle name="20% - Énfasis6 2 4" xfId="189"/>
    <cellStyle name="20% - Énfasis6 2 5" xfId="190"/>
    <cellStyle name="20% - Énfasis6 3" xfId="191"/>
    <cellStyle name="20% - Énfasis6 3 2" xfId="192"/>
    <cellStyle name="20% - Énfasis6 3 2 2" xfId="193"/>
    <cellStyle name="20% - Énfasis6 3 2 3" xfId="194"/>
    <cellStyle name="20% - Énfasis6 3 3" xfId="195"/>
    <cellStyle name="20% - Énfasis6 3 4" xfId="196"/>
    <cellStyle name="20% - Énfasis6 4" xfId="197"/>
    <cellStyle name="20% - Énfasis6 4 2" xfId="198"/>
    <cellStyle name="20% - Énfasis6 4 2 2" xfId="199"/>
    <cellStyle name="20% - Énfasis6 4 2 3" xfId="200"/>
    <cellStyle name="20% - Énfasis6 4 3" xfId="201"/>
    <cellStyle name="20% - Énfasis6 4 4" xfId="202"/>
    <cellStyle name="20% - Énfasis6 5" xfId="203"/>
    <cellStyle name="20% - Énfasis6 5 2" xfId="204"/>
    <cellStyle name="20% - Énfasis6 5 3" xfId="205"/>
    <cellStyle name="20% - Énfasis6 6" xfId="206"/>
    <cellStyle name="20% - Énfasis6 6 2" xfId="207"/>
    <cellStyle name="20% - Énfasis6 6 3" xfId="208"/>
    <cellStyle name="20% - Énfasis6 7" xfId="209"/>
    <cellStyle name="20% - Énfasis6 7 2" xfId="210"/>
    <cellStyle name="20% - Énfasis6 7 3" xfId="211"/>
    <cellStyle name="20% - Énfasis6 8" xfId="212"/>
    <cellStyle name="20% - Énfasis6 9" xfId="213"/>
    <cellStyle name="40% - Énfasis1 10" xfId="214"/>
    <cellStyle name="40% - Énfasis1 11" xfId="215"/>
    <cellStyle name="40% - Énfasis1 12" xfId="216"/>
    <cellStyle name="40% - Énfasis1 2" xfId="217"/>
    <cellStyle name="40% - Énfasis1 2 2" xfId="218"/>
    <cellStyle name="40% - Énfasis1 2 2 2" xfId="219"/>
    <cellStyle name="40% - Énfasis1 2 2 3" xfId="220"/>
    <cellStyle name="40% - Énfasis1 2 3" xfId="221"/>
    <cellStyle name="40% - Énfasis1 2 3 2" xfId="222"/>
    <cellStyle name="40% - Énfasis1 2 3 3" xfId="223"/>
    <cellStyle name="40% - Énfasis1 2 4" xfId="224"/>
    <cellStyle name="40% - Énfasis1 2 5" xfId="225"/>
    <cellStyle name="40% - Énfasis1 3" xfId="226"/>
    <cellStyle name="40% - Énfasis1 3 2" xfId="227"/>
    <cellStyle name="40% - Énfasis1 3 2 2" xfId="228"/>
    <cellStyle name="40% - Énfasis1 3 2 3" xfId="229"/>
    <cellStyle name="40% - Énfasis1 3 3" xfId="230"/>
    <cellStyle name="40% - Énfasis1 3 4" xfId="231"/>
    <cellStyle name="40% - Énfasis1 4" xfId="232"/>
    <cellStyle name="40% - Énfasis1 4 2" xfId="233"/>
    <cellStyle name="40% - Énfasis1 4 2 2" xfId="234"/>
    <cellStyle name="40% - Énfasis1 4 2 3" xfId="235"/>
    <cellStyle name="40% - Énfasis1 4 3" xfId="236"/>
    <cellStyle name="40% - Énfasis1 4 4" xfId="237"/>
    <cellStyle name="40% - Énfasis1 5" xfId="238"/>
    <cellStyle name="40% - Énfasis1 5 2" xfId="239"/>
    <cellStyle name="40% - Énfasis1 5 3" xfId="240"/>
    <cellStyle name="40% - Énfasis1 6" xfId="241"/>
    <cellStyle name="40% - Énfasis1 6 2" xfId="242"/>
    <cellStyle name="40% - Énfasis1 6 3" xfId="243"/>
    <cellStyle name="40% - Énfasis1 7" xfId="244"/>
    <cellStyle name="40% - Énfasis1 7 2" xfId="245"/>
    <cellStyle name="40% - Énfasis1 7 3" xfId="246"/>
    <cellStyle name="40% - Énfasis1 8" xfId="247"/>
    <cellStyle name="40% - Énfasis1 9" xfId="248"/>
    <cellStyle name="40% - Énfasis2 10" xfId="249"/>
    <cellStyle name="40% - Énfasis2 11" xfId="250"/>
    <cellStyle name="40% - Énfasis2 12" xfId="251"/>
    <cellStyle name="40% - Énfasis2 2" xfId="252"/>
    <cellStyle name="40% - Énfasis2 2 2" xfId="253"/>
    <cellStyle name="40% - Énfasis2 2 2 2" xfId="254"/>
    <cellStyle name="40% - Énfasis2 2 2 3" xfId="255"/>
    <cellStyle name="40% - Énfasis2 2 3" xfId="256"/>
    <cellStyle name="40% - Énfasis2 2 3 2" xfId="257"/>
    <cellStyle name="40% - Énfasis2 2 3 3" xfId="258"/>
    <cellStyle name="40% - Énfasis2 2 4" xfId="259"/>
    <cellStyle name="40% - Énfasis2 2 5" xfId="260"/>
    <cellStyle name="40% - Énfasis2 3" xfId="261"/>
    <cellStyle name="40% - Énfasis2 3 2" xfId="262"/>
    <cellStyle name="40% - Énfasis2 3 2 2" xfId="263"/>
    <cellStyle name="40% - Énfasis2 3 2 3" xfId="264"/>
    <cellStyle name="40% - Énfasis2 3 3" xfId="265"/>
    <cellStyle name="40% - Énfasis2 3 4" xfId="266"/>
    <cellStyle name="40% - Énfasis2 4" xfId="267"/>
    <cellStyle name="40% - Énfasis2 4 2" xfId="268"/>
    <cellStyle name="40% - Énfasis2 4 2 2" xfId="269"/>
    <cellStyle name="40% - Énfasis2 4 2 3" xfId="270"/>
    <cellStyle name="40% - Énfasis2 4 3" xfId="271"/>
    <cellStyle name="40% - Énfasis2 4 4" xfId="272"/>
    <cellStyle name="40% - Énfasis2 5" xfId="273"/>
    <cellStyle name="40% - Énfasis2 5 2" xfId="274"/>
    <cellStyle name="40% - Énfasis2 5 3" xfId="275"/>
    <cellStyle name="40% - Énfasis2 6" xfId="276"/>
    <cellStyle name="40% - Énfasis2 6 2" xfId="277"/>
    <cellStyle name="40% - Énfasis2 6 3" xfId="278"/>
    <cellStyle name="40% - Énfasis2 7" xfId="279"/>
    <cellStyle name="40% - Énfasis2 7 2" xfId="280"/>
    <cellStyle name="40% - Énfasis2 7 3" xfId="281"/>
    <cellStyle name="40% - Énfasis2 8" xfId="282"/>
    <cellStyle name="40% - Énfasis2 9" xfId="283"/>
    <cellStyle name="40% - Énfasis3 10" xfId="284"/>
    <cellStyle name="40% - Énfasis3 11" xfId="285"/>
    <cellStyle name="40% - Énfasis3 12" xfId="286"/>
    <cellStyle name="40% - Énfasis3 2" xfId="287"/>
    <cellStyle name="40% - Énfasis3 2 2" xfId="288"/>
    <cellStyle name="40% - Énfasis3 2 2 2" xfId="289"/>
    <cellStyle name="40% - Énfasis3 2 2 3" xfId="290"/>
    <cellStyle name="40% - Énfasis3 2 3" xfId="291"/>
    <cellStyle name="40% - Énfasis3 2 3 2" xfId="292"/>
    <cellStyle name="40% - Énfasis3 2 3 3" xfId="293"/>
    <cellStyle name="40% - Énfasis3 2 4" xfId="294"/>
    <cellStyle name="40% - Énfasis3 2 5" xfId="295"/>
    <cellStyle name="40% - Énfasis3 3" xfId="296"/>
    <cellStyle name="40% - Énfasis3 3 2" xfId="297"/>
    <cellStyle name="40% - Énfasis3 3 2 2" xfId="298"/>
    <cellStyle name="40% - Énfasis3 3 2 3" xfId="299"/>
    <cellStyle name="40% - Énfasis3 3 3" xfId="300"/>
    <cellStyle name="40% - Énfasis3 3 4" xfId="301"/>
    <cellStyle name="40% - Énfasis3 4" xfId="302"/>
    <cellStyle name="40% - Énfasis3 4 2" xfId="303"/>
    <cellStyle name="40% - Énfasis3 4 2 2" xfId="304"/>
    <cellStyle name="40% - Énfasis3 4 2 3" xfId="305"/>
    <cellStyle name="40% - Énfasis3 4 3" xfId="306"/>
    <cellStyle name="40% - Énfasis3 4 4" xfId="307"/>
    <cellStyle name="40% - Énfasis3 5" xfId="308"/>
    <cellStyle name="40% - Énfasis3 5 2" xfId="309"/>
    <cellStyle name="40% - Énfasis3 5 3" xfId="310"/>
    <cellStyle name="40% - Énfasis3 6" xfId="311"/>
    <cellStyle name="40% - Énfasis3 6 2" xfId="312"/>
    <cellStyle name="40% - Énfasis3 6 3" xfId="313"/>
    <cellStyle name="40% - Énfasis3 7" xfId="314"/>
    <cellStyle name="40% - Énfasis3 7 2" xfId="315"/>
    <cellStyle name="40% - Énfasis3 7 3" xfId="316"/>
    <cellStyle name="40% - Énfasis3 8" xfId="317"/>
    <cellStyle name="40% - Énfasis3 9" xfId="318"/>
    <cellStyle name="40% - Énfasis4 10" xfId="319"/>
    <cellStyle name="40% - Énfasis4 11" xfId="320"/>
    <cellStyle name="40% - Énfasis4 12" xfId="321"/>
    <cellStyle name="40% - Énfasis4 2" xfId="322"/>
    <cellStyle name="40% - Énfasis4 2 2" xfId="323"/>
    <cellStyle name="40% - Énfasis4 2 2 2" xfId="324"/>
    <cellStyle name="40% - Énfasis4 2 2 3" xfId="325"/>
    <cellStyle name="40% - Énfasis4 2 3" xfId="326"/>
    <cellStyle name="40% - Énfasis4 2 3 2" xfId="327"/>
    <cellStyle name="40% - Énfasis4 2 3 3" xfId="328"/>
    <cellStyle name="40% - Énfasis4 2 4" xfId="329"/>
    <cellStyle name="40% - Énfasis4 2 5" xfId="330"/>
    <cellStyle name="40% - Énfasis4 3" xfId="331"/>
    <cellStyle name="40% - Énfasis4 3 2" xfId="332"/>
    <cellStyle name="40% - Énfasis4 3 2 2" xfId="333"/>
    <cellStyle name="40% - Énfasis4 3 2 3" xfId="334"/>
    <cellStyle name="40% - Énfasis4 3 3" xfId="335"/>
    <cellStyle name="40% - Énfasis4 3 4" xfId="336"/>
    <cellStyle name="40% - Énfasis4 4" xfId="337"/>
    <cellStyle name="40% - Énfasis4 4 2" xfId="338"/>
    <cellStyle name="40% - Énfasis4 4 2 2" xfId="339"/>
    <cellStyle name="40% - Énfasis4 4 2 3" xfId="340"/>
    <cellStyle name="40% - Énfasis4 4 3" xfId="341"/>
    <cellStyle name="40% - Énfasis4 4 4" xfId="342"/>
    <cellStyle name="40% - Énfasis4 5" xfId="343"/>
    <cellStyle name="40% - Énfasis4 5 2" xfId="344"/>
    <cellStyle name="40% - Énfasis4 5 3" xfId="345"/>
    <cellStyle name="40% - Énfasis4 6" xfId="346"/>
    <cellStyle name="40% - Énfasis4 6 2" xfId="347"/>
    <cellStyle name="40% - Énfasis4 6 3" xfId="348"/>
    <cellStyle name="40% - Énfasis4 7" xfId="349"/>
    <cellStyle name="40% - Énfasis4 7 2" xfId="350"/>
    <cellStyle name="40% - Énfasis4 7 3" xfId="351"/>
    <cellStyle name="40% - Énfasis4 8" xfId="352"/>
    <cellStyle name="40% - Énfasis4 9" xfId="353"/>
    <cellStyle name="40% - Énfasis5 10" xfId="354"/>
    <cellStyle name="40% - Énfasis5 11" xfId="355"/>
    <cellStyle name="40% - Énfasis5 12" xfId="356"/>
    <cellStyle name="40% - Énfasis5 2" xfId="357"/>
    <cellStyle name="40% - Énfasis5 2 2" xfId="358"/>
    <cellStyle name="40% - Énfasis5 2 2 2" xfId="359"/>
    <cellStyle name="40% - Énfasis5 2 2 3" xfId="360"/>
    <cellStyle name="40% - Énfasis5 2 3" xfId="361"/>
    <cellStyle name="40% - Énfasis5 2 3 2" xfId="362"/>
    <cellStyle name="40% - Énfasis5 2 3 3" xfId="363"/>
    <cellStyle name="40% - Énfasis5 2 4" xfId="364"/>
    <cellStyle name="40% - Énfasis5 2 5" xfId="365"/>
    <cellStyle name="40% - Énfasis5 3" xfId="366"/>
    <cellStyle name="40% - Énfasis5 3 2" xfId="367"/>
    <cellStyle name="40% - Énfasis5 3 2 2" xfId="368"/>
    <cellStyle name="40% - Énfasis5 3 2 3" xfId="369"/>
    <cellStyle name="40% - Énfasis5 3 3" xfId="370"/>
    <cellStyle name="40% - Énfasis5 3 4" xfId="371"/>
    <cellStyle name="40% - Énfasis5 4" xfId="372"/>
    <cellStyle name="40% - Énfasis5 4 2" xfId="373"/>
    <cellStyle name="40% - Énfasis5 4 2 2" xfId="374"/>
    <cellStyle name="40% - Énfasis5 4 2 3" xfId="375"/>
    <cellStyle name="40% - Énfasis5 4 3" xfId="376"/>
    <cellStyle name="40% - Énfasis5 4 4" xfId="377"/>
    <cellStyle name="40% - Énfasis5 5" xfId="378"/>
    <cellStyle name="40% - Énfasis5 5 2" xfId="379"/>
    <cellStyle name="40% - Énfasis5 5 3" xfId="380"/>
    <cellStyle name="40% - Énfasis5 6" xfId="381"/>
    <cellStyle name="40% - Énfasis5 6 2" xfId="382"/>
    <cellStyle name="40% - Énfasis5 6 3" xfId="383"/>
    <cellStyle name="40% - Énfasis5 7" xfId="384"/>
    <cellStyle name="40% - Énfasis5 7 2" xfId="385"/>
    <cellStyle name="40% - Énfasis5 7 3" xfId="386"/>
    <cellStyle name="40% - Énfasis5 8" xfId="387"/>
    <cellStyle name="40% - Énfasis5 9" xfId="388"/>
    <cellStyle name="40% - Énfasis6 10" xfId="389"/>
    <cellStyle name="40% - Énfasis6 11" xfId="390"/>
    <cellStyle name="40% - Énfasis6 12" xfId="391"/>
    <cellStyle name="40% - Énfasis6 2" xfId="392"/>
    <cellStyle name="40% - Énfasis6 2 2" xfId="393"/>
    <cellStyle name="40% - Énfasis6 2 2 2" xfId="394"/>
    <cellStyle name="40% - Énfasis6 2 2 3" xfId="395"/>
    <cellStyle name="40% - Énfasis6 2 3" xfId="396"/>
    <cellStyle name="40% - Énfasis6 2 3 2" xfId="397"/>
    <cellStyle name="40% - Énfasis6 2 3 3" xfId="398"/>
    <cellStyle name="40% - Énfasis6 2 4" xfId="399"/>
    <cellStyle name="40% - Énfasis6 2 5" xfId="400"/>
    <cellStyle name="40% - Énfasis6 3" xfId="401"/>
    <cellStyle name="40% - Énfasis6 3 2" xfId="402"/>
    <cellStyle name="40% - Énfasis6 3 2 2" xfId="403"/>
    <cellStyle name="40% - Énfasis6 3 2 3" xfId="404"/>
    <cellStyle name="40% - Énfasis6 3 3" xfId="405"/>
    <cellStyle name="40% - Énfasis6 3 4" xfId="406"/>
    <cellStyle name="40% - Énfasis6 4" xfId="407"/>
    <cellStyle name="40% - Énfasis6 4 2" xfId="408"/>
    <cellStyle name="40% - Énfasis6 4 2 2" xfId="409"/>
    <cellStyle name="40% - Énfasis6 4 2 3" xfId="410"/>
    <cellStyle name="40% - Énfasis6 4 3" xfId="411"/>
    <cellStyle name="40% - Énfasis6 4 4" xfId="412"/>
    <cellStyle name="40% - Énfasis6 5" xfId="413"/>
    <cellStyle name="40% - Énfasis6 5 2" xfId="414"/>
    <cellStyle name="40% - Énfasis6 5 3" xfId="415"/>
    <cellStyle name="40% - Énfasis6 6" xfId="416"/>
    <cellStyle name="40% - Énfasis6 6 2" xfId="417"/>
    <cellStyle name="40% - Énfasis6 6 3" xfId="418"/>
    <cellStyle name="40% - Énfasis6 7" xfId="419"/>
    <cellStyle name="40% - Énfasis6 7 2" xfId="420"/>
    <cellStyle name="40% - Énfasis6 7 3" xfId="421"/>
    <cellStyle name="40% - Énfasis6 8" xfId="422"/>
    <cellStyle name="40% - Énfasis6 9" xfId="423"/>
    <cellStyle name="Euro" xfId="424"/>
    <cellStyle name="Millares [0]" xfId="1" builtinId="6"/>
    <cellStyle name="Millares [0] 2" xfId="425"/>
    <cellStyle name="Millares [0] 2 2" xfId="426"/>
    <cellStyle name="Millares [0] 2 2 2" xfId="427"/>
    <cellStyle name="Millares [0] 2 3" xfId="428"/>
    <cellStyle name="Millares [0] 2 3 2" xfId="429"/>
    <cellStyle name="Millares [0] 2 4" xfId="430"/>
    <cellStyle name="Millares [0] 2 4 2" xfId="431"/>
    <cellStyle name="Millares [0] 2 4 2 2" xfId="432"/>
    <cellStyle name="Millares [0] 2 4 3" xfId="433"/>
    <cellStyle name="Millares [0] 2 4 4" xfId="434"/>
    <cellStyle name="Millares [0] 2 4 4 2" xfId="435"/>
    <cellStyle name="Millares [0] 2 5" xfId="436"/>
    <cellStyle name="Millares [0] 3" xfId="437"/>
    <cellStyle name="Millares [0] 3 2" xfId="438"/>
    <cellStyle name="Millares [0] 3 2 2" xfId="439"/>
    <cellStyle name="Millares [0] 3 3" xfId="440"/>
    <cellStyle name="Millares [0] 3 4" xfId="441"/>
    <cellStyle name="Millares [0] 3 4 2" xfId="442"/>
    <cellStyle name="Millares [0] 4" xfId="443"/>
    <cellStyle name="Millares [0] 4 2" xfId="444"/>
    <cellStyle name="Millares [0] 5" xfId="445"/>
    <cellStyle name="Millares 2" xfId="446"/>
    <cellStyle name="Millares 2 2" xfId="447"/>
    <cellStyle name="Normal" xfId="0" builtinId="0"/>
    <cellStyle name="Normal 10" xfId="448"/>
    <cellStyle name="Normal 10 2" xfId="449"/>
    <cellStyle name="Normal 10 3" xfId="450"/>
    <cellStyle name="Normal 11" xfId="451"/>
    <cellStyle name="Normal 11 2" xfId="452"/>
    <cellStyle name="Normal 11 3" xfId="453"/>
    <cellStyle name="Normal 12" xfId="3"/>
    <cellStyle name="Normal 13" xfId="454"/>
    <cellStyle name="Normal 14" xfId="455"/>
    <cellStyle name="Normal 15" xfId="456"/>
    <cellStyle name="Normal 16" xfId="457"/>
    <cellStyle name="Normal 2" xfId="458"/>
    <cellStyle name="Normal 2 2" xfId="459"/>
    <cellStyle name="Normal 2 2 2" xfId="460"/>
    <cellStyle name="Normal 2 2 3" xfId="461"/>
    <cellStyle name="Normal 2 3" xfId="462"/>
    <cellStyle name="Normal 2 4" xfId="463"/>
    <cellStyle name="Normal 3" xfId="464"/>
    <cellStyle name="Normal 3 2" xfId="465"/>
    <cellStyle name="Normal 3 2 2" xfId="466"/>
    <cellStyle name="Normal 3 3" xfId="467"/>
    <cellStyle name="Normal 3 3 10" xfId="468"/>
    <cellStyle name="Normal 3 3 2" xfId="469"/>
    <cellStyle name="Normal 3 3 2 2" xfId="470"/>
    <cellStyle name="Normal 3 3 2 2 2" xfId="471"/>
    <cellStyle name="Normal 3 3 2 2 3" xfId="472"/>
    <cellStyle name="Normal 3 3 2 3" xfId="473"/>
    <cellStyle name="Normal 3 3 2 4" xfId="474"/>
    <cellStyle name="Normal 3 3 3" xfId="475"/>
    <cellStyle name="Normal 3 3 3 2" xfId="476"/>
    <cellStyle name="Normal 3 3 3 2 2" xfId="477"/>
    <cellStyle name="Normal 3 3 3 2 3" xfId="478"/>
    <cellStyle name="Normal 3 3 3 3" xfId="479"/>
    <cellStyle name="Normal 3 3 3 4" xfId="480"/>
    <cellStyle name="Normal 3 3 4" xfId="481"/>
    <cellStyle name="Normal 3 3 4 2" xfId="482"/>
    <cellStyle name="Normal 3 3 4 2 2" xfId="483"/>
    <cellStyle name="Normal 3 3 4 2 3" xfId="484"/>
    <cellStyle name="Normal 3 3 4 3" xfId="485"/>
    <cellStyle name="Normal 3 3 4 4" xfId="486"/>
    <cellStyle name="Normal 3 3 5" xfId="487"/>
    <cellStyle name="Normal 3 3 5 2" xfId="488"/>
    <cellStyle name="Normal 3 3 5 3" xfId="489"/>
    <cellStyle name="Normal 3 3 6" xfId="490"/>
    <cellStyle name="Normal 3 3 6 2" xfId="491"/>
    <cellStyle name="Normal 3 3 6 3" xfId="492"/>
    <cellStyle name="Normal 3 3 7" xfId="493"/>
    <cellStyle name="Normal 3 3 7 2" xfId="494"/>
    <cellStyle name="Normal 3 3 7 3" xfId="495"/>
    <cellStyle name="Normal 3 3 8" xfId="496"/>
    <cellStyle name="Normal 3 3 9" xfId="497"/>
    <cellStyle name="Normal 3 4" xfId="498"/>
    <cellStyle name="Normal 3 4 2" xfId="499"/>
    <cellStyle name="Normal 3 4 2 2" xfId="500"/>
    <cellStyle name="Normal 3 4 3" xfId="501"/>
    <cellStyle name="Normal 3 4 4" xfId="502"/>
    <cellStyle name="Normal 3 4 4 2" xfId="503"/>
    <cellStyle name="Normal 3 5" xfId="504"/>
    <cellStyle name="Normal 3 5 2" xfId="505"/>
    <cellStyle name="Normal 3 5 2 2" xfId="506"/>
    <cellStyle name="Normal 3 5 2 3" xfId="507"/>
    <cellStyle name="Normal 3 6" xfId="508"/>
    <cellStyle name="Normal 3 7" xfId="509"/>
    <cellStyle name="Normal 4" xfId="510"/>
    <cellStyle name="Normal 4 10" xfId="511"/>
    <cellStyle name="Normal 4 2" xfId="512"/>
    <cellStyle name="Normal 4 2 2" xfId="513"/>
    <cellStyle name="Normal 4 2 2 2" xfId="514"/>
    <cellStyle name="Normal 4 2 2 3" xfId="515"/>
    <cellStyle name="Normal 4 2 3" xfId="516"/>
    <cellStyle name="Normal 4 2 4" xfId="517"/>
    <cellStyle name="Normal 4 3" xfId="518"/>
    <cellStyle name="Normal 4 3 2" xfId="519"/>
    <cellStyle name="Normal 4 3 2 2" xfId="520"/>
    <cellStyle name="Normal 4 3 2 3" xfId="521"/>
    <cellStyle name="Normal 4 3 3" xfId="522"/>
    <cellStyle name="Normal 4 3 4" xfId="523"/>
    <cellStyle name="Normal 4 4" xfId="524"/>
    <cellStyle name="Normal 4 4 2" xfId="525"/>
    <cellStyle name="Normal 4 4 2 2" xfId="526"/>
    <cellStyle name="Normal 4 4 2 3" xfId="527"/>
    <cellStyle name="Normal 4 4 3" xfId="528"/>
    <cellStyle name="Normal 4 4 4" xfId="529"/>
    <cellStyle name="Normal 4 5" xfId="530"/>
    <cellStyle name="Normal 4 5 2" xfId="531"/>
    <cellStyle name="Normal 4 5 3" xfId="532"/>
    <cellStyle name="Normal 4 6" xfId="533"/>
    <cellStyle name="Normal 4 6 2" xfId="534"/>
    <cellStyle name="Normal 4 6 3" xfId="535"/>
    <cellStyle name="Normal 4 7" xfId="536"/>
    <cellStyle name="Normal 4 7 2" xfId="537"/>
    <cellStyle name="Normal 4 7 3" xfId="538"/>
    <cellStyle name="Normal 4 8" xfId="539"/>
    <cellStyle name="Normal 4 9" xfId="540"/>
    <cellStyle name="Normal 5" xfId="541"/>
    <cellStyle name="Normal 5 2" xfId="542"/>
    <cellStyle name="Normal 5 2 2" xfId="543"/>
    <cellStyle name="Normal 5 3" xfId="544"/>
    <cellStyle name="Normal 5 4" xfId="545"/>
    <cellStyle name="Normal 5 4 2" xfId="546"/>
    <cellStyle name="Normal 6" xfId="547"/>
    <cellStyle name="Normal 6 10" xfId="548"/>
    <cellStyle name="Normal 6 2" xfId="549"/>
    <cellStyle name="Normal 6 2 2" xfId="550"/>
    <cellStyle name="Normal 6 2 2 2" xfId="551"/>
    <cellStyle name="Normal 6 2 2 3" xfId="552"/>
    <cellStyle name="Normal 6 2 3" xfId="553"/>
    <cellStyle name="Normal 6 2 4" xfId="554"/>
    <cellStyle name="Normal 6 3" xfId="555"/>
    <cellStyle name="Normal 6 3 2" xfId="556"/>
    <cellStyle name="Normal 6 3 2 2" xfId="557"/>
    <cellStyle name="Normal 6 3 2 3" xfId="558"/>
    <cellStyle name="Normal 6 3 3" xfId="559"/>
    <cellStyle name="Normal 6 3 4" xfId="560"/>
    <cellStyle name="Normal 6 4" xfId="561"/>
    <cellStyle name="Normal 6 4 2" xfId="562"/>
    <cellStyle name="Normal 6 4 2 2" xfId="563"/>
    <cellStyle name="Normal 6 4 2 3" xfId="564"/>
    <cellStyle name="Normal 6 4 3" xfId="565"/>
    <cellStyle name="Normal 6 4 4" xfId="566"/>
    <cellStyle name="Normal 6 5" xfId="567"/>
    <cellStyle name="Normal 6 5 2" xfId="568"/>
    <cellStyle name="Normal 6 5 3" xfId="569"/>
    <cellStyle name="Normal 6 6" xfId="570"/>
    <cellStyle name="Normal 6 6 2" xfId="571"/>
    <cellStyle name="Normal 6 6 3" xfId="572"/>
    <cellStyle name="Normal 6 7" xfId="573"/>
    <cellStyle name="Normal 6 7 2" xfId="574"/>
    <cellStyle name="Normal 6 7 3" xfId="575"/>
    <cellStyle name="Normal 6 8" xfId="576"/>
    <cellStyle name="Normal 6 9" xfId="577"/>
    <cellStyle name="Normal 7" xfId="578"/>
    <cellStyle name="Normal 7 2" xfId="579"/>
    <cellStyle name="Normal 7 2 2" xfId="580"/>
    <cellStyle name="Normal 7 2 3" xfId="581"/>
    <cellStyle name="Normal 7 3" xfId="582"/>
    <cellStyle name="Normal 7 3 2" xfId="583"/>
    <cellStyle name="Normal 7 3 3" xfId="584"/>
    <cellStyle name="Normal 7 4" xfId="585"/>
    <cellStyle name="Normal 7 5" xfId="586"/>
    <cellStyle name="Normal 8" xfId="587"/>
    <cellStyle name="Normal 8 2" xfId="588"/>
    <cellStyle name="Normal 8 2 2" xfId="589"/>
    <cellStyle name="Normal 8 2 3" xfId="590"/>
    <cellStyle name="Normal 8 3" xfId="591"/>
    <cellStyle name="Normal 8 4" xfId="592"/>
    <cellStyle name="Normal 9" xfId="593"/>
    <cellStyle name="Normal 9 2" xfId="594"/>
    <cellStyle name="Normal 9 2 2" xfId="595"/>
    <cellStyle name="Normal 9 2 3" xfId="596"/>
    <cellStyle name="Normal 9 3" xfId="597"/>
    <cellStyle name="Normal 9 4" xfId="598"/>
    <cellStyle name="Notas 10" xfId="599"/>
    <cellStyle name="Notas 11" xfId="600"/>
    <cellStyle name="Notas 2" xfId="601"/>
    <cellStyle name="Notas 2 10" xfId="602"/>
    <cellStyle name="Notas 2 2" xfId="603"/>
    <cellStyle name="Notas 2 2 2" xfId="604"/>
    <cellStyle name="Notas 2 2 2 2" xfId="605"/>
    <cellStyle name="Notas 2 2 2 3" xfId="606"/>
    <cellStyle name="Notas 2 2 3" xfId="607"/>
    <cellStyle name="Notas 2 2 3 2" xfId="608"/>
    <cellStyle name="Notas 2 2 3 3" xfId="609"/>
    <cellStyle name="Notas 2 2 4" xfId="610"/>
    <cellStyle name="Notas 2 2 5" xfId="611"/>
    <cellStyle name="Notas 2 3" xfId="612"/>
    <cellStyle name="Notas 2 3 2" xfId="613"/>
    <cellStyle name="Notas 2 3 2 2" xfId="614"/>
    <cellStyle name="Notas 2 3 2 3" xfId="615"/>
    <cellStyle name="Notas 2 3 3" xfId="616"/>
    <cellStyle name="Notas 2 3 4" xfId="617"/>
    <cellStyle name="Notas 2 4" xfId="618"/>
    <cellStyle name="Notas 2 4 2" xfId="619"/>
    <cellStyle name="Notas 2 4 2 2" xfId="620"/>
    <cellStyle name="Notas 2 4 2 3" xfId="621"/>
    <cellStyle name="Notas 2 4 3" xfId="622"/>
    <cellStyle name="Notas 2 4 4" xfId="623"/>
    <cellStyle name="Notas 2 5" xfId="624"/>
    <cellStyle name="Notas 2 5 2" xfId="625"/>
    <cellStyle name="Notas 2 5 3" xfId="626"/>
    <cellStyle name="Notas 2 6" xfId="627"/>
    <cellStyle name="Notas 2 6 2" xfId="628"/>
    <cellStyle name="Notas 2 6 3" xfId="629"/>
    <cellStyle name="Notas 2 7" xfId="630"/>
    <cellStyle name="Notas 2 7 2" xfId="631"/>
    <cellStyle name="Notas 2 7 3" xfId="632"/>
    <cellStyle name="Notas 2 8" xfId="633"/>
    <cellStyle name="Notas 2 9" xfId="634"/>
    <cellStyle name="Notas 3" xfId="635"/>
    <cellStyle name="Notas 3 10" xfId="636"/>
    <cellStyle name="Notas 3 2" xfId="637"/>
    <cellStyle name="Notas 3 2 2" xfId="638"/>
    <cellStyle name="Notas 3 2 2 2" xfId="639"/>
    <cellStyle name="Notas 3 2 2 3" xfId="640"/>
    <cellStyle name="Notas 3 2 3" xfId="641"/>
    <cellStyle name="Notas 3 2 4" xfId="642"/>
    <cellStyle name="Notas 3 3" xfId="643"/>
    <cellStyle name="Notas 3 3 2" xfId="644"/>
    <cellStyle name="Notas 3 3 2 2" xfId="645"/>
    <cellStyle name="Notas 3 3 2 3" xfId="646"/>
    <cellStyle name="Notas 3 3 3" xfId="647"/>
    <cellStyle name="Notas 3 3 4" xfId="648"/>
    <cellStyle name="Notas 3 4" xfId="649"/>
    <cellStyle name="Notas 3 4 2" xfId="650"/>
    <cellStyle name="Notas 3 4 2 2" xfId="651"/>
    <cellStyle name="Notas 3 4 2 3" xfId="652"/>
    <cellStyle name="Notas 3 4 3" xfId="653"/>
    <cellStyle name="Notas 3 4 4" xfId="654"/>
    <cellStyle name="Notas 3 5" xfId="655"/>
    <cellStyle name="Notas 3 5 2" xfId="656"/>
    <cellStyle name="Notas 3 5 3" xfId="657"/>
    <cellStyle name="Notas 3 6" xfId="658"/>
    <cellStyle name="Notas 3 6 2" xfId="659"/>
    <cellStyle name="Notas 3 6 3" xfId="660"/>
    <cellStyle name="Notas 3 7" xfId="661"/>
    <cellStyle name="Notas 3 7 2" xfId="662"/>
    <cellStyle name="Notas 3 7 3" xfId="663"/>
    <cellStyle name="Notas 3 8" xfId="664"/>
    <cellStyle name="Notas 3 9" xfId="665"/>
    <cellStyle name="Notas 4" xfId="666"/>
    <cellStyle name="Notas 4 2" xfId="667"/>
    <cellStyle name="Notas 4 2 2" xfId="668"/>
    <cellStyle name="Notas 4 2 3" xfId="669"/>
    <cellStyle name="Notas 4 3" xfId="670"/>
    <cellStyle name="Notas 4 3 2" xfId="671"/>
    <cellStyle name="Notas 4 3 3" xfId="672"/>
    <cellStyle name="Notas 4 4" xfId="673"/>
    <cellStyle name="Notas 4 5" xfId="674"/>
    <cellStyle name="Notas 5" xfId="675"/>
    <cellStyle name="Notas 5 2" xfId="676"/>
    <cellStyle name="Notas 5 2 2" xfId="677"/>
    <cellStyle name="Notas 5 2 3" xfId="678"/>
    <cellStyle name="Notas 5 3" xfId="679"/>
    <cellStyle name="Notas 5 4" xfId="680"/>
    <cellStyle name="Notas 6" xfId="681"/>
    <cellStyle name="Notas 6 2" xfId="682"/>
    <cellStyle name="Notas 6 2 2" xfId="683"/>
    <cellStyle name="Notas 6 2 3" xfId="684"/>
    <cellStyle name="Notas 6 3" xfId="685"/>
    <cellStyle name="Notas 6 4" xfId="686"/>
    <cellStyle name="Notas 7" xfId="687"/>
    <cellStyle name="Notas 7 2" xfId="688"/>
    <cellStyle name="Notas 7 3" xfId="689"/>
    <cellStyle name="Notas 8" xfId="690"/>
    <cellStyle name="Notas 8 2" xfId="691"/>
    <cellStyle name="Notas 8 3" xfId="692"/>
    <cellStyle name="Notas 9" xfId="693"/>
    <cellStyle name="Porcentaje" xfId="2" builtinId="5"/>
    <cellStyle name="Porcentaje 2" xfId="694"/>
    <cellStyle name="Porcentaje 2 2" xfId="695"/>
    <cellStyle name="Porcentaje 2 3" xfId="696"/>
    <cellStyle name="Porcentaje 3" xfId="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'72-903'!$B$54:$B$56</c:f>
              <c:strCache>
                <c:ptCount val="1"/>
                <c:pt idx="0">
                  <c:v>IFN2: 99.930.000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'72-903'!$B$57:$B$70</c:f>
              <c:numCache>
                <c:formatCode>_-* #,##0.0\ _P_t_s_-;\-* #,##0.0\ _P_t_s_-;_-* "-"\ _P_t_s_-;_-@_-</c:formatCode>
                <c:ptCount val="14"/>
                <c:pt idx="0">
                  <c:v>46.904000000000003</c:v>
                </c:pt>
                <c:pt idx="1">
                  <c:v>15.191000000000001</c:v>
                </c:pt>
                <c:pt idx="2">
                  <c:v>6.55</c:v>
                </c:pt>
                <c:pt idx="3">
                  <c:v>5.0449999999999999</c:v>
                </c:pt>
                <c:pt idx="4">
                  <c:v>4.726</c:v>
                </c:pt>
                <c:pt idx="5">
                  <c:v>4.9160000000000004</c:v>
                </c:pt>
                <c:pt idx="6">
                  <c:v>4.8239999999999998</c:v>
                </c:pt>
                <c:pt idx="7">
                  <c:v>3.7509999999999999</c:v>
                </c:pt>
                <c:pt idx="8">
                  <c:v>2.5750000000000002</c:v>
                </c:pt>
                <c:pt idx="9">
                  <c:v>1.823</c:v>
                </c:pt>
                <c:pt idx="10">
                  <c:v>1.1970000000000001</c:v>
                </c:pt>
                <c:pt idx="11">
                  <c:v>0.70799999999999996</c:v>
                </c:pt>
                <c:pt idx="12">
                  <c:v>0.51400000000000001</c:v>
                </c:pt>
                <c:pt idx="13">
                  <c:v>1.206</c:v>
                </c:pt>
              </c:numCache>
            </c:numRef>
          </c:val>
        </c:ser>
        <c:ser>
          <c:idx val="1"/>
          <c:order val="1"/>
          <c:tx>
            <c:strRef>
              <c:f>'72-903'!$C$54:$C$56</c:f>
              <c:strCache>
                <c:ptCount val="1"/>
                <c:pt idx="0">
                  <c:v>IFN3: 245.504.000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'72-903'!$C$57:$C$70</c:f>
              <c:numCache>
                <c:formatCode>_-* #,##0.0\ _P_t_s_-;\-* #,##0.0\ _P_t_s_-;_-* "-"\ _P_t_s_-;_-@_-</c:formatCode>
                <c:ptCount val="14"/>
                <c:pt idx="0">
                  <c:v>147.047</c:v>
                </c:pt>
                <c:pt idx="1">
                  <c:v>31.978999999999999</c:v>
                </c:pt>
                <c:pt idx="2">
                  <c:v>13.29</c:v>
                </c:pt>
                <c:pt idx="3">
                  <c:v>9.7390000000000008</c:v>
                </c:pt>
                <c:pt idx="4">
                  <c:v>7.7590000000000003</c:v>
                </c:pt>
                <c:pt idx="5">
                  <c:v>7.835</c:v>
                </c:pt>
                <c:pt idx="6">
                  <c:v>7.4269999999999996</c:v>
                </c:pt>
                <c:pt idx="7">
                  <c:v>6.5510000000000002</c:v>
                </c:pt>
                <c:pt idx="8">
                  <c:v>4.3380000000000001</c:v>
                </c:pt>
                <c:pt idx="9">
                  <c:v>3.2549999999999999</c:v>
                </c:pt>
                <c:pt idx="10">
                  <c:v>2.105</c:v>
                </c:pt>
                <c:pt idx="11">
                  <c:v>1.3260000000000001</c:v>
                </c:pt>
                <c:pt idx="12">
                  <c:v>0.70899999999999996</c:v>
                </c:pt>
                <c:pt idx="13">
                  <c:v>2.1440000000000001</c:v>
                </c:pt>
              </c:numCache>
            </c:numRef>
          </c:val>
        </c:ser>
        <c:ser>
          <c:idx val="2"/>
          <c:order val="2"/>
          <c:tx>
            <c:strRef>
              <c:f>'72-903'!$D$54:$D$56</c:f>
              <c:strCache>
                <c:ptCount val="1"/>
                <c:pt idx="0">
                  <c:v>IFN4: 341.344.000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'72-903'!$D$57:$D$70</c:f>
              <c:numCache>
                <c:formatCode>_-* #,##0.0\ _P_t_s_-;\-* #,##0.0\ _P_t_s_-;_-* "-"\ _P_t_s_-;_-@_-</c:formatCode>
                <c:ptCount val="14"/>
                <c:pt idx="0">
                  <c:v>198.91399999999999</c:v>
                </c:pt>
                <c:pt idx="1">
                  <c:v>60.957000000000001</c:v>
                </c:pt>
                <c:pt idx="2">
                  <c:v>22.178000000000001</c:v>
                </c:pt>
                <c:pt idx="3">
                  <c:v>13.536</c:v>
                </c:pt>
                <c:pt idx="4">
                  <c:v>9.1999999999999993</c:v>
                </c:pt>
                <c:pt idx="5">
                  <c:v>8.0830000000000002</c:v>
                </c:pt>
                <c:pt idx="6">
                  <c:v>7.2880000000000003</c:v>
                </c:pt>
                <c:pt idx="7">
                  <c:v>6.5620000000000003</c:v>
                </c:pt>
                <c:pt idx="8">
                  <c:v>4.3570000000000002</c:v>
                </c:pt>
                <c:pt idx="9">
                  <c:v>3.4980000000000002</c:v>
                </c:pt>
                <c:pt idx="10">
                  <c:v>2.2200000000000002</c:v>
                </c:pt>
                <c:pt idx="11">
                  <c:v>1.3149999999999999</c:v>
                </c:pt>
                <c:pt idx="12">
                  <c:v>0.79500000000000004</c:v>
                </c:pt>
                <c:pt idx="13">
                  <c:v>2.4409999999999998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383424"/>
        <c:axId val="314255616"/>
      </c:barChart>
      <c:catAx>
        <c:axId val="29738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5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7383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02762713694772"/>
          <c:y val="0.57405078351538641"/>
          <c:w val="0.26834495419736215"/>
          <c:h val="0.193626411732701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483712"/>
        <c:axId val="315161920"/>
      </c:barChart>
      <c:catAx>
        <c:axId val="31448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6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6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8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4608"/>
        <c:axId val="323606144"/>
      </c:barChart>
      <c:catAx>
        <c:axId val="32128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0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06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4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3792"/>
        <c:axId val="323607872"/>
      </c:barChart>
      <c:catAx>
        <c:axId val="32131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0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07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4304"/>
        <c:axId val="323659456"/>
      </c:barChart>
      <c:catAx>
        <c:axId val="3213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5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594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4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5120"/>
        <c:axId val="323661760"/>
      </c:barChart>
      <c:catAx>
        <c:axId val="32128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6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'72-903'!$AL$54:$AL$56</c:f>
              <c:strCache>
                <c:ptCount val="1"/>
                <c:pt idx="0">
                  <c:v>IFN2: 9.343.000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'72-903'!$AL$57:$AL$70</c:f>
              <c:numCache>
                <c:formatCode>_-* #,##0.0\ _P_t_s_-;\-* #,##0.0\ _P_t_s_-;_-* "-"\ _P_t_s_-;_-@_-</c:formatCode>
                <c:ptCount val="14"/>
                <c:pt idx="0">
                  <c:v>4.9059999999999997</c:v>
                </c:pt>
                <c:pt idx="1">
                  <c:v>2.3460000000000001</c:v>
                </c:pt>
                <c:pt idx="2">
                  <c:v>1.1379999999999999</c:v>
                </c:pt>
                <c:pt idx="3">
                  <c:v>0.56000000000000005</c:v>
                </c:pt>
                <c:pt idx="4">
                  <c:v>0.17899999999999999</c:v>
                </c:pt>
                <c:pt idx="5">
                  <c:v>6.8000000000000005E-2</c:v>
                </c:pt>
                <c:pt idx="6">
                  <c:v>3.7999999999999999E-2</c:v>
                </c:pt>
                <c:pt idx="7">
                  <c:v>4.4999999999999998E-2</c:v>
                </c:pt>
                <c:pt idx="8">
                  <c:v>1.7999999999999999E-2</c:v>
                </c:pt>
                <c:pt idx="9">
                  <c:v>7.0000000000000001E-3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8.9999999999999993E-3</c:v>
                </c:pt>
                <c:pt idx="13">
                  <c:v>1.9E-2</c:v>
                </c:pt>
              </c:numCache>
            </c:numRef>
          </c:val>
        </c:ser>
        <c:ser>
          <c:idx val="1"/>
          <c:order val="1"/>
          <c:tx>
            <c:strRef>
              <c:f>'72-903'!$AM$54:$AM$56</c:f>
              <c:strCache>
                <c:ptCount val="1"/>
                <c:pt idx="0">
                  <c:v>IFN3: 10.849.000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'72-903'!$AM$57:$AM$70</c:f>
              <c:numCache>
                <c:formatCode>_-* #,##0.00\ _P_t_s_-;\-* #,##0.00\ _P_t_s_-;_-* "-"\ _P_t_s_-;_-@_-</c:formatCode>
                <c:ptCount val="14"/>
                <c:pt idx="0">
                  <c:v>6.1139999999999999</c:v>
                </c:pt>
                <c:pt idx="1">
                  <c:v>2.0510000000000002</c:v>
                </c:pt>
                <c:pt idx="2">
                  <c:v>1.3380000000000001</c:v>
                </c:pt>
                <c:pt idx="3">
                  <c:v>0.71699999999999997</c:v>
                </c:pt>
                <c:pt idx="4">
                  <c:v>0.30499999999999999</c:v>
                </c:pt>
                <c:pt idx="5">
                  <c:v>0.128</c:v>
                </c:pt>
                <c:pt idx="6">
                  <c:v>0.06</c:v>
                </c:pt>
                <c:pt idx="7">
                  <c:v>5.3999999999999999E-2</c:v>
                </c:pt>
                <c:pt idx="8">
                  <c:v>2.1999999999999999E-2</c:v>
                </c:pt>
                <c:pt idx="9">
                  <c:v>1.4E-2</c:v>
                </c:pt>
                <c:pt idx="10">
                  <c:v>8.9999999999999993E-3</c:v>
                </c:pt>
                <c:pt idx="11">
                  <c:v>2E-3</c:v>
                </c:pt>
                <c:pt idx="12">
                  <c:v>5.0000000000000001E-3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'72-903'!$AN$54:$AN$56</c:f>
              <c:strCache>
                <c:ptCount val="1"/>
                <c:pt idx="0">
                  <c:v>IFN4: 7.447.000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'72-903'!$AN$57:$AN$70</c:f>
              <c:numCache>
                <c:formatCode>_-* #,##0.00\ _P_t_s_-;\-* #,##0.00\ _P_t_s_-;_-* "-"\ _P_t_s_-;_-@_-</c:formatCode>
                <c:ptCount val="14"/>
                <c:pt idx="0">
                  <c:v>2.706</c:v>
                </c:pt>
                <c:pt idx="1">
                  <c:v>2.2839999999999998</c:v>
                </c:pt>
                <c:pt idx="2">
                  <c:v>1.18</c:v>
                </c:pt>
                <c:pt idx="3">
                  <c:v>0.54300000000000004</c:v>
                </c:pt>
                <c:pt idx="4">
                  <c:v>0.317</c:v>
                </c:pt>
                <c:pt idx="5">
                  <c:v>0.17299999999999999</c:v>
                </c:pt>
                <c:pt idx="6">
                  <c:v>0.08</c:v>
                </c:pt>
                <c:pt idx="7">
                  <c:v>6.6000000000000003E-2</c:v>
                </c:pt>
                <c:pt idx="8">
                  <c:v>3.4000000000000002E-2</c:v>
                </c:pt>
                <c:pt idx="9">
                  <c:v>2.1000000000000001E-2</c:v>
                </c:pt>
                <c:pt idx="10">
                  <c:v>1.2E-2</c:v>
                </c:pt>
                <c:pt idx="11">
                  <c:v>1.0999999999999999E-2</c:v>
                </c:pt>
                <c:pt idx="12">
                  <c:v>2E-3</c:v>
                </c:pt>
                <c:pt idx="13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5632"/>
        <c:axId val="323664640"/>
      </c:barChart>
      <c:catAx>
        <c:axId val="32128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64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5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5557341539204153"/>
          <c:w val="0.24403387040925992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87104"/>
        <c:axId val="324232896"/>
      </c:barChart>
      <c:catAx>
        <c:axId val="3238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3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3289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87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'72-903'!$AG$59:$AG$70</c:f>
              <c:numCache>
                <c:formatCode>_-* #,##0.0\ _P_t_s_-;\-* #,##0.0\ _P_t_s_-;_-* "-"\ _P_t_s_-;_-@_-</c:formatCode>
                <c:ptCount val="12"/>
                <c:pt idx="0">
                  <c:v>0.193</c:v>
                </c:pt>
                <c:pt idx="1">
                  <c:v>7.0999999999999994E-2</c:v>
                </c:pt>
                <c:pt idx="2">
                  <c:v>2.3E-2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1.0999999999999999E-2</c:v>
                </c:pt>
                <c:pt idx="8">
                  <c:v>7.0000000000000001E-3</c:v>
                </c:pt>
                <c:pt idx="9">
                  <c:v>0</c:v>
                </c:pt>
                <c:pt idx="10">
                  <c:v>5.0000000000000001E-3</c:v>
                </c:pt>
                <c:pt idx="11">
                  <c:v>5.0000000000000001E-3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'72-903'!$AH$59:$AH$70</c:f>
              <c:numCache>
                <c:formatCode>_-* #,##0.000\ _P_t_s_-;\-* #,##0.000\ _P_t_s_-;_-* "-"\ _P_t_s_-;_-@_-</c:formatCode>
                <c:ptCount val="12"/>
                <c:pt idx="0">
                  <c:v>0.432</c:v>
                </c:pt>
                <c:pt idx="1">
                  <c:v>0.18</c:v>
                </c:pt>
                <c:pt idx="2">
                  <c:v>2.4E-2</c:v>
                </c:pt>
                <c:pt idx="3">
                  <c:v>6.4000000000000001E-2</c:v>
                </c:pt>
                <c:pt idx="4">
                  <c:v>1.0999999999999999E-2</c:v>
                </c:pt>
                <c:pt idx="5">
                  <c:v>1.4E-2</c:v>
                </c:pt>
                <c:pt idx="6">
                  <c:v>1.2E-2</c:v>
                </c:pt>
                <c:pt idx="7">
                  <c:v>7.0000000000000001E-3</c:v>
                </c:pt>
                <c:pt idx="8">
                  <c:v>1.6E-2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'72-903'!$AI$59:$AI$70</c:f>
              <c:numCache>
                <c:formatCode>_-* #,##0.000\ _P_t_s_-;\-* #,##0.000\ _P_t_s_-;_-* "-"\ _P_t_s_-;_-@_-</c:formatCode>
                <c:ptCount val="12"/>
                <c:pt idx="0">
                  <c:v>0.81299999999999994</c:v>
                </c:pt>
                <c:pt idx="1">
                  <c:v>0.32200000000000001</c:v>
                </c:pt>
                <c:pt idx="2">
                  <c:v>0.158</c:v>
                </c:pt>
                <c:pt idx="3">
                  <c:v>7.0999999999999994E-2</c:v>
                </c:pt>
                <c:pt idx="4">
                  <c:v>6.3E-2</c:v>
                </c:pt>
                <c:pt idx="5">
                  <c:v>0.01</c:v>
                </c:pt>
                <c:pt idx="6">
                  <c:v>8.0000000000000002E-3</c:v>
                </c:pt>
                <c:pt idx="7">
                  <c:v>6.0000000000000001E-3</c:v>
                </c:pt>
                <c:pt idx="8">
                  <c:v>2.7E-2</c:v>
                </c:pt>
                <c:pt idx="9">
                  <c:v>1.2E-2</c:v>
                </c:pt>
                <c:pt idx="10">
                  <c:v>0</c:v>
                </c:pt>
                <c:pt idx="11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2768"/>
        <c:axId val="324234624"/>
      </c:barChart>
      <c:catAx>
        <c:axId val="32131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34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3280"/>
        <c:axId val="324237504"/>
      </c:barChart>
      <c:catAx>
        <c:axId val="32131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3750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328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89152"/>
        <c:axId val="324371008"/>
      </c:barChart>
      <c:catAx>
        <c:axId val="3238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37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710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89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89664"/>
        <c:axId val="324373888"/>
      </c:barChart>
      <c:catAx>
        <c:axId val="32388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3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738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8966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5552"/>
        <c:axId val="315516608"/>
      </c:barChart>
      <c:catAx>
        <c:axId val="3147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1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1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5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1312"/>
        <c:axId val="324375616"/>
      </c:barChart>
      <c:catAx>
        <c:axId val="32206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37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7561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13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'72-903'!$AL$60:$AL$70</c:f>
              <c:numCache>
                <c:formatCode>_-* #,##0.0\ _P_t_s_-;\-* #,##0.0\ _P_t_s_-;_-* "-"\ _P_t_s_-;_-@_-</c:formatCode>
                <c:ptCount val="11"/>
                <c:pt idx="0">
                  <c:v>0.56000000000000005</c:v>
                </c:pt>
                <c:pt idx="1">
                  <c:v>0.17899999999999999</c:v>
                </c:pt>
                <c:pt idx="2">
                  <c:v>6.8000000000000005E-2</c:v>
                </c:pt>
                <c:pt idx="3">
                  <c:v>3.7999999999999999E-2</c:v>
                </c:pt>
                <c:pt idx="4">
                  <c:v>4.4999999999999998E-2</c:v>
                </c:pt>
                <c:pt idx="5">
                  <c:v>1.7999999999999999E-2</c:v>
                </c:pt>
                <c:pt idx="6">
                  <c:v>7.0000000000000001E-3</c:v>
                </c:pt>
                <c:pt idx="7">
                  <c:v>5.0000000000000001E-3</c:v>
                </c:pt>
                <c:pt idx="8">
                  <c:v>5.0000000000000001E-3</c:v>
                </c:pt>
                <c:pt idx="9">
                  <c:v>8.9999999999999993E-3</c:v>
                </c:pt>
                <c:pt idx="10">
                  <c:v>1.9E-2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'72-903'!$AM$60:$AM$70</c:f>
              <c:numCache>
                <c:formatCode>_-* #,##0.00\ _P_t_s_-;\-* #,##0.00\ _P_t_s_-;_-* "-"\ _P_t_s_-;_-@_-</c:formatCode>
                <c:ptCount val="11"/>
                <c:pt idx="0">
                  <c:v>0.71699999999999997</c:v>
                </c:pt>
                <c:pt idx="1">
                  <c:v>0.30499999999999999</c:v>
                </c:pt>
                <c:pt idx="2">
                  <c:v>0.128</c:v>
                </c:pt>
                <c:pt idx="3">
                  <c:v>0.06</c:v>
                </c:pt>
                <c:pt idx="4">
                  <c:v>5.3999999999999999E-2</c:v>
                </c:pt>
                <c:pt idx="5">
                  <c:v>2.1999999999999999E-2</c:v>
                </c:pt>
                <c:pt idx="6">
                  <c:v>1.4E-2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5.0000000000000001E-3</c:v>
                </c:pt>
                <c:pt idx="10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'72-903'!$AN$60:$AN$70</c:f>
              <c:numCache>
                <c:formatCode>_-* #,##0.00\ _P_t_s_-;\-* #,##0.00\ _P_t_s_-;_-* "-"\ _P_t_s_-;_-@_-</c:formatCode>
                <c:ptCount val="11"/>
                <c:pt idx="0">
                  <c:v>0.54300000000000004</c:v>
                </c:pt>
                <c:pt idx="1">
                  <c:v>0.317</c:v>
                </c:pt>
                <c:pt idx="2">
                  <c:v>0.17299999999999999</c:v>
                </c:pt>
                <c:pt idx="3">
                  <c:v>0.08</c:v>
                </c:pt>
                <c:pt idx="4">
                  <c:v>6.6000000000000003E-2</c:v>
                </c:pt>
                <c:pt idx="5">
                  <c:v>3.4000000000000002E-2</c:v>
                </c:pt>
                <c:pt idx="6">
                  <c:v>2.1000000000000001E-2</c:v>
                </c:pt>
                <c:pt idx="7">
                  <c:v>1.2E-2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2848"/>
        <c:axId val="324377920"/>
      </c:barChart>
      <c:catAx>
        <c:axId val="3220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7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7920"/>
        <c:axId val="325257472"/>
      </c:barChart>
      <c:catAx>
        <c:axId val="32417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5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5747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7920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8432"/>
        <c:axId val="325259776"/>
      </c:barChart>
      <c:catAx>
        <c:axId val="32417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5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87616"/>
        <c:axId val="325262656"/>
      </c:barChart>
      <c:catAx>
        <c:axId val="323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6265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8761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88640"/>
        <c:axId val="325330048"/>
      </c:barChart>
      <c:catAx>
        <c:axId val="32388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33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33004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8864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9968"/>
        <c:axId val="325332352"/>
      </c:barChart>
      <c:catAx>
        <c:axId val="32417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33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332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80480"/>
        <c:axId val="325335232"/>
      </c:barChart>
      <c:catAx>
        <c:axId val="32418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3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33523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8048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90176"/>
        <c:axId val="325795840"/>
      </c:barChart>
      <c:catAx>
        <c:axId val="32389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9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9584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901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90688"/>
        <c:axId val="325798144"/>
      </c:barChart>
      <c:catAx>
        <c:axId val="3238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9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9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9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6064"/>
        <c:axId val="315518912"/>
      </c:barChart>
      <c:catAx>
        <c:axId val="31477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1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18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1280"/>
        <c:axId val="325801024"/>
      </c:barChart>
      <c:catAx>
        <c:axId val="32176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0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0102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1280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2304"/>
        <c:axId val="325802752"/>
      </c:barChart>
      <c:catAx>
        <c:axId val="32176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0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0275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2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1792"/>
        <c:axId val="325748416"/>
      </c:barChart>
      <c:catAx>
        <c:axId val="32176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4841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179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2816"/>
        <c:axId val="325750144"/>
      </c:barChart>
      <c:catAx>
        <c:axId val="3217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5014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281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8944"/>
        <c:axId val="325752448"/>
      </c:barChart>
      <c:catAx>
        <c:axId val="32417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Arbutus unedo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'72-903'!$AQ$54:$AQ$56</c:f>
              <c:strCache>
                <c:ptCount val="1"/>
                <c:pt idx="0">
                  <c:v>IFN2: 19.345.000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'72-903'!$AQ$57:$AQ$70</c:f>
              <c:numCache>
                <c:formatCode>_-* #,##0.0\ _P_t_s_-;\-* #,##0.0\ _P_t_s_-;_-* "-"\ _P_t_s_-;_-@_-</c:formatCode>
                <c:ptCount val="14"/>
                <c:pt idx="0">
                  <c:v>17.751999999999999</c:v>
                </c:pt>
                <c:pt idx="1">
                  <c:v>1.423</c:v>
                </c:pt>
                <c:pt idx="2">
                  <c:v>0.11899999999999999</c:v>
                </c:pt>
                <c:pt idx="3">
                  <c:v>2.3E-2</c:v>
                </c:pt>
                <c:pt idx="4">
                  <c:v>1.2E-2</c:v>
                </c:pt>
                <c:pt idx="5">
                  <c:v>0.01</c:v>
                </c:pt>
                <c:pt idx="6">
                  <c:v>6.0000000000000001E-3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'72-903'!$AR$54:$AR$56</c:f>
              <c:strCache>
                <c:ptCount val="1"/>
                <c:pt idx="0">
                  <c:v>IFN3: 68.376.000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'72-903'!$AR$57:$AR$70</c:f>
              <c:numCache>
                <c:formatCode>_-* #,##0.00\ _P_t_s_-;\-* #,##0.00\ _P_t_s_-;_-* "-"\ _P_t_s_-;_-@_-</c:formatCode>
                <c:ptCount val="14"/>
                <c:pt idx="0">
                  <c:v>61.331000000000003</c:v>
                </c:pt>
                <c:pt idx="1">
                  <c:v>6.468</c:v>
                </c:pt>
                <c:pt idx="2">
                  <c:v>0.45400000000000001</c:v>
                </c:pt>
                <c:pt idx="3">
                  <c:v>7.3999999999999996E-2</c:v>
                </c:pt>
                <c:pt idx="4">
                  <c:v>3.3000000000000002E-2</c:v>
                </c:pt>
                <c:pt idx="5">
                  <c:v>1.4E-2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'72-903'!$AS$54:$AS$56</c:f>
              <c:strCache>
                <c:ptCount val="1"/>
                <c:pt idx="0">
                  <c:v>IFN4: 76.542.000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'72-903'!$AS$57:$AS$70</c:f>
              <c:numCache>
                <c:formatCode>_-* #,##0.00\ _P_t_s_-;\-* #,##0.00\ _P_t_s_-;_-* "-"\ _P_t_s_-;_-@_-</c:formatCode>
                <c:ptCount val="14"/>
                <c:pt idx="0">
                  <c:v>63.597000000000001</c:v>
                </c:pt>
                <c:pt idx="1">
                  <c:v>11.276</c:v>
                </c:pt>
                <c:pt idx="2">
                  <c:v>1.3320000000000001</c:v>
                </c:pt>
                <c:pt idx="3">
                  <c:v>0.25600000000000001</c:v>
                </c:pt>
                <c:pt idx="4">
                  <c:v>4.4999999999999998E-2</c:v>
                </c:pt>
                <c:pt idx="5">
                  <c:v>2.5000000000000001E-2</c:v>
                </c:pt>
                <c:pt idx="6">
                  <c:v>1.0999999999999999E-2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9456"/>
        <c:axId val="326443584"/>
      </c:barChart>
      <c:catAx>
        <c:axId val="32417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43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4571240450613774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'72-903'!$AQ$59:$AQ$70</c:f>
              <c:numCache>
                <c:formatCode>_-* #,##0.0\ _P_t_s_-;\-* #,##0.0\ _P_t_s_-;_-* "-"\ _P_t_s_-;_-@_-</c:formatCode>
                <c:ptCount val="12"/>
                <c:pt idx="0">
                  <c:v>0.11899999999999999</c:v>
                </c:pt>
                <c:pt idx="1">
                  <c:v>2.3E-2</c:v>
                </c:pt>
                <c:pt idx="2">
                  <c:v>1.2E-2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'72-903'!$AR$59:$AR$70</c:f>
              <c:numCache>
                <c:formatCode>_-* #,##0.00\ _P_t_s_-;\-* #,##0.00\ _P_t_s_-;_-* "-"\ _P_t_s_-;_-@_-</c:formatCode>
                <c:ptCount val="12"/>
                <c:pt idx="0">
                  <c:v>0.45400000000000001</c:v>
                </c:pt>
                <c:pt idx="1">
                  <c:v>7.3999999999999996E-2</c:v>
                </c:pt>
                <c:pt idx="2">
                  <c:v>3.3000000000000002E-2</c:v>
                </c:pt>
                <c:pt idx="3">
                  <c:v>1.4E-2</c:v>
                </c:pt>
                <c:pt idx="4">
                  <c:v>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'72-903'!$AP$59:$AP$70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'72-903'!$AS$59:$AS$70</c:f>
              <c:numCache>
                <c:formatCode>_-* #,##0.00\ _P_t_s_-;\-* #,##0.00\ _P_t_s_-;_-* "-"\ _P_t_s_-;_-@_-</c:formatCode>
                <c:ptCount val="12"/>
                <c:pt idx="0">
                  <c:v>1.3320000000000001</c:v>
                </c:pt>
                <c:pt idx="1">
                  <c:v>0.25600000000000001</c:v>
                </c:pt>
                <c:pt idx="2">
                  <c:v>4.4999999999999998E-2</c:v>
                </c:pt>
                <c:pt idx="3">
                  <c:v>2.5000000000000001E-2</c:v>
                </c:pt>
                <c:pt idx="4">
                  <c:v>1.0999999999999999E-2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3328"/>
        <c:axId val="326445888"/>
      </c:barChart>
      <c:catAx>
        <c:axId val="32176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4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4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81504"/>
        <c:axId val="326448768"/>
      </c:barChart>
      <c:catAx>
        <c:axId val="32418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48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8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2928"/>
        <c:axId val="326640192"/>
      </c:barChart>
      <c:catAx>
        <c:axId val="3263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40192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66401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29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3840"/>
        <c:axId val="326642496"/>
      </c:barChart>
      <c:catAx>
        <c:axId val="32176384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424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66424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384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'72-903'!$M$54:$M$56</c:f>
              <c:strCache>
                <c:ptCount val="1"/>
                <c:pt idx="0">
                  <c:v>IFN2: 10.568.000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'72-903'!$M$57:$M$70</c:f>
              <c:numCache>
                <c:formatCode>_-* #,##0.0\ _P_t_s_-;\-* #,##0.0\ _P_t_s_-;_-* "-"\ _P_t_s_-;_-@_-</c:formatCode>
                <c:ptCount val="14"/>
                <c:pt idx="0">
                  <c:v>1.294</c:v>
                </c:pt>
                <c:pt idx="1">
                  <c:v>1.2669999999999999</c:v>
                </c:pt>
                <c:pt idx="2">
                  <c:v>1.014</c:v>
                </c:pt>
                <c:pt idx="3">
                  <c:v>0.94899999999999995</c:v>
                </c:pt>
                <c:pt idx="4">
                  <c:v>0.97599999999999998</c:v>
                </c:pt>
                <c:pt idx="5">
                  <c:v>1.0720000000000001</c:v>
                </c:pt>
                <c:pt idx="6">
                  <c:v>0.98299999999999998</c:v>
                </c:pt>
                <c:pt idx="7">
                  <c:v>0.92200000000000004</c:v>
                </c:pt>
                <c:pt idx="8">
                  <c:v>0.623</c:v>
                </c:pt>
                <c:pt idx="9">
                  <c:v>0.441</c:v>
                </c:pt>
                <c:pt idx="10">
                  <c:v>0.38200000000000001</c:v>
                </c:pt>
                <c:pt idx="11">
                  <c:v>0.20399999999999999</c:v>
                </c:pt>
                <c:pt idx="12">
                  <c:v>0.14499999999999999</c:v>
                </c:pt>
                <c:pt idx="13">
                  <c:v>0.29599999999999999</c:v>
                </c:pt>
              </c:numCache>
            </c:numRef>
          </c:val>
        </c:ser>
        <c:ser>
          <c:idx val="1"/>
          <c:order val="1"/>
          <c:tx>
            <c:strRef>
              <c:f>'72-903'!$N$54:$N$56</c:f>
              <c:strCache>
                <c:ptCount val="1"/>
                <c:pt idx="0">
                  <c:v>IFN3: 19.492.000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'72-903'!$N$57:$N$70</c:f>
              <c:numCache>
                <c:formatCode>_-* #,##0.00\ _P_t_s_-;\-* #,##0.00\ _P_t_s_-;_-* "-"\ _P_t_s_-;_-@_-</c:formatCode>
                <c:ptCount val="14"/>
                <c:pt idx="0">
                  <c:v>4.7450000000000001</c:v>
                </c:pt>
                <c:pt idx="1">
                  <c:v>2.2930000000000001</c:v>
                </c:pt>
                <c:pt idx="2">
                  <c:v>2.1749999999999998</c:v>
                </c:pt>
                <c:pt idx="3">
                  <c:v>1.6879999999999999</c:v>
                </c:pt>
                <c:pt idx="4">
                  <c:v>1.466</c:v>
                </c:pt>
                <c:pt idx="5">
                  <c:v>1.4670000000000001</c:v>
                </c:pt>
                <c:pt idx="6">
                  <c:v>1.46</c:v>
                </c:pt>
                <c:pt idx="7">
                  <c:v>1.157</c:v>
                </c:pt>
                <c:pt idx="8">
                  <c:v>0.91700000000000004</c:v>
                </c:pt>
                <c:pt idx="9">
                  <c:v>0.65600000000000003</c:v>
                </c:pt>
                <c:pt idx="10">
                  <c:v>0.49399999999999999</c:v>
                </c:pt>
                <c:pt idx="11">
                  <c:v>0.32600000000000001</c:v>
                </c:pt>
                <c:pt idx="12">
                  <c:v>0.17199999999999999</c:v>
                </c:pt>
                <c:pt idx="13">
                  <c:v>0.47599999999999998</c:v>
                </c:pt>
              </c:numCache>
            </c:numRef>
          </c:val>
        </c:ser>
        <c:ser>
          <c:idx val="2"/>
          <c:order val="2"/>
          <c:tx>
            <c:strRef>
              <c:f>'72-903'!$O$54:$O$56</c:f>
              <c:strCache>
                <c:ptCount val="1"/>
                <c:pt idx="0">
                  <c:v>IFN4: 37.451.000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'72-903'!$O$57:$O$70</c:f>
              <c:numCache>
                <c:formatCode>_-* #,##0.00\ _P_t_s_-;\-* #,##0.00\ _P_t_s_-;_-* "-"\ _P_t_s_-;_-@_-</c:formatCode>
                <c:ptCount val="14"/>
                <c:pt idx="0">
                  <c:v>15.211</c:v>
                </c:pt>
                <c:pt idx="1">
                  <c:v>5.9080000000000004</c:v>
                </c:pt>
                <c:pt idx="2">
                  <c:v>3.52</c:v>
                </c:pt>
                <c:pt idx="3">
                  <c:v>3.1339999999999999</c:v>
                </c:pt>
                <c:pt idx="4">
                  <c:v>2.1920000000000002</c:v>
                </c:pt>
                <c:pt idx="5">
                  <c:v>1.681</c:v>
                </c:pt>
                <c:pt idx="6">
                  <c:v>1.405</c:v>
                </c:pt>
                <c:pt idx="7">
                  <c:v>1.272</c:v>
                </c:pt>
                <c:pt idx="8">
                  <c:v>0.92100000000000004</c:v>
                </c:pt>
                <c:pt idx="9">
                  <c:v>0.8</c:v>
                </c:pt>
                <c:pt idx="10">
                  <c:v>0.433</c:v>
                </c:pt>
                <c:pt idx="11">
                  <c:v>0.36699999999999999</c:v>
                </c:pt>
                <c:pt idx="12">
                  <c:v>0.14699999999999999</c:v>
                </c:pt>
                <c:pt idx="13">
                  <c:v>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10112"/>
        <c:axId val="315521792"/>
      </c:barChart>
      <c:catAx>
        <c:axId val="31561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5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521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10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7702935408935951"/>
          <c:w val="0.25774025669471734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0704"/>
        <c:axId val="326644800"/>
      </c:barChart>
      <c:catAx>
        <c:axId val="31508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4352"/>
        <c:axId val="326934528"/>
      </c:barChart>
      <c:catAx>
        <c:axId val="32176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3452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435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4464"/>
        <c:axId val="326936256"/>
      </c:barChart>
      <c:catAx>
        <c:axId val="32633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36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446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4976"/>
        <c:axId val="326938560"/>
      </c:barChart>
      <c:catAx>
        <c:axId val="32633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3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64864"/>
        <c:axId val="326941440"/>
      </c:barChart>
      <c:catAx>
        <c:axId val="32176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4144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694144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648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'72-903'!$AC$65:$AC$70</c:f>
              <c:numCache>
                <c:formatCode>_-* #,##0.00\ _P_t_s_-;\-* #,##0.00\ _P_t_s_-;_-* "-"\ _P_t_s_-;_-@_-</c:formatCode>
                <c:ptCount val="6"/>
                <c:pt idx="0">
                  <c:v>8.9999999999999993E-3</c:v>
                </c:pt>
                <c:pt idx="1">
                  <c:v>6.0000000000000001E-3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'72-903'!$AD$65:$AD$70</c:f>
              <c:numCache>
                <c:formatCode>_-* #,##0.00\ _P_t_s_-;\-* #,##0.00\ _P_t_s_-;_-* "-"\ _P_t_s_-;_-@_-</c:formatCode>
                <c:ptCount val="6"/>
                <c:pt idx="0">
                  <c:v>3.2000000000000001E-2</c:v>
                </c:pt>
                <c:pt idx="1">
                  <c:v>1.9E-2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80992"/>
        <c:axId val="327132288"/>
      </c:barChart>
      <c:catAx>
        <c:axId val="3241809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322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713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80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4160"/>
        <c:axId val="327134592"/>
      </c:barChart>
      <c:catAx>
        <c:axId val="32700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3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4672"/>
        <c:axId val="327137472"/>
      </c:barChart>
      <c:catAx>
        <c:axId val="3270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3747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467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3440"/>
        <c:axId val="327491584"/>
      </c:barChart>
      <c:catAx>
        <c:axId val="32633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9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9158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344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5696"/>
        <c:axId val="327493888"/>
      </c:barChart>
      <c:catAx>
        <c:axId val="32700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9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93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3776"/>
        <c:axId val="315713216"/>
      </c:barChart>
      <c:catAx>
        <c:axId val="315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1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132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37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6720"/>
        <c:axId val="327496768"/>
      </c:barChart>
      <c:catAx>
        <c:axId val="32700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9676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672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3952"/>
        <c:axId val="327498496"/>
      </c:barChart>
      <c:catAx>
        <c:axId val="3263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9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9849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3952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7744"/>
        <c:axId val="327902912"/>
      </c:barChart>
      <c:catAx>
        <c:axId val="32700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029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77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5568"/>
        <c:axId val="327905216"/>
      </c:barChart>
      <c:catAx>
        <c:axId val="3277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05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556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5488"/>
        <c:axId val="327906944"/>
      </c:barChart>
      <c:catAx>
        <c:axId val="3263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0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0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36000"/>
        <c:axId val="327991872"/>
      </c:barChart>
      <c:catAx>
        <c:axId val="32633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9187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360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7104"/>
        <c:axId val="327993600"/>
      </c:barChart>
      <c:catAx>
        <c:axId val="3277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9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7104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5184"/>
        <c:axId val="327995904"/>
      </c:barChart>
      <c:catAx>
        <c:axId val="32700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9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07232"/>
        <c:axId val="327998784"/>
      </c:barChart>
      <c:catAx>
        <c:axId val="3270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98784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799878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072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4944"/>
        <c:axId val="328533696"/>
      </c:barChart>
      <c:catAx>
        <c:axId val="32763494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336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85336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494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'72-903'!$B$59:$B$70</c:f>
              <c:numCache>
                <c:formatCode>_-* #,##0.0\ _P_t_s_-;\-* #,##0.0\ _P_t_s_-;_-* "-"\ _P_t_s_-;_-@_-</c:formatCode>
                <c:ptCount val="12"/>
                <c:pt idx="0">
                  <c:v>6.55</c:v>
                </c:pt>
                <c:pt idx="1">
                  <c:v>5.0449999999999999</c:v>
                </c:pt>
                <c:pt idx="2">
                  <c:v>4.726</c:v>
                </c:pt>
                <c:pt idx="3">
                  <c:v>4.9160000000000004</c:v>
                </c:pt>
                <c:pt idx="4">
                  <c:v>4.8239999999999998</c:v>
                </c:pt>
                <c:pt idx="5">
                  <c:v>3.7509999999999999</c:v>
                </c:pt>
                <c:pt idx="6">
                  <c:v>2.5750000000000002</c:v>
                </c:pt>
                <c:pt idx="7">
                  <c:v>1.823</c:v>
                </c:pt>
                <c:pt idx="8">
                  <c:v>1.1970000000000001</c:v>
                </c:pt>
                <c:pt idx="9">
                  <c:v>0.70799999999999996</c:v>
                </c:pt>
                <c:pt idx="10">
                  <c:v>0.51400000000000001</c:v>
                </c:pt>
                <c:pt idx="11">
                  <c:v>1.206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'72-903'!$C$59:$C$70</c:f>
              <c:numCache>
                <c:formatCode>_-* #,##0.0\ _P_t_s_-;\-* #,##0.0\ _P_t_s_-;_-* "-"\ _P_t_s_-;_-@_-</c:formatCode>
                <c:ptCount val="12"/>
                <c:pt idx="0">
                  <c:v>13.29</c:v>
                </c:pt>
                <c:pt idx="1">
                  <c:v>9.7390000000000008</c:v>
                </c:pt>
                <c:pt idx="2">
                  <c:v>7.7590000000000003</c:v>
                </c:pt>
                <c:pt idx="3">
                  <c:v>7.835</c:v>
                </c:pt>
                <c:pt idx="4">
                  <c:v>7.4269999999999996</c:v>
                </c:pt>
                <c:pt idx="5">
                  <c:v>6.5510000000000002</c:v>
                </c:pt>
                <c:pt idx="6">
                  <c:v>4.3380000000000001</c:v>
                </c:pt>
                <c:pt idx="7">
                  <c:v>3.2549999999999999</c:v>
                </c:pt>
                <c:pt idx="8">
                  <c:v>2.105</c:v>
                </c:pt>
                <c:pt idx="9">
                  <c:v>1.3260000000000001</c:v>
                </c:pt>
                <c:pt idx="10">
                  <c:v>0.70899999999999996</c:v>
                </c:pt>
                <c:pt idx="11">
                  <c:v>2.1440000000000001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'72-903'!$D$59:$D$70</c:f>
              <c:numCache>
                <c:formatCode>_-* #,##0.0\ _P_t_s_-;\-* #,##0.0\ _P_t_s_-;_-* "-"\ _P_t_s_-;_-@_-</c:formatCode>
                <c:ptCount val="12"/>
                <c:pt idx="0">
                  <c:v>22.178000000000001</c:v>
                </c:pt>
                <c:pt idx="1">
                  <c:v>13.536</c:v>
                </c:pt>
                <c:pt idx="2">
                  <c:v>9.1999999999999993</c:v>
                </c:pt>
                <c:pt idx="3">
                  <c:v>8.0830000000000002</c:v>
                </c:pt>
                <c:pt idx="4">
                  <c:v>7.2880000000000003</c:v>
                </c:pt>
                <c:pt idx="5">
                  <c:v>6.5620000000000003</c:v>
                </c:pt>
                <c:pt idx="6">
                  <c:v>4.3570000000000002</c:v>
                </c:pt>
                <c:pt idx="7">
                  <c:v>3.4980000000000002</c:v>
                </c:pt>
                <c:pt idx="8">
                  <c:v>2.2200000000000002</c:v>
                </c:pt>
                <c:pt idx="9">
                  <c:v>1.3149999999999999</c:v>
                </c:pt>
                <c:pt idx="10">
                  <c:v>0.79500000000000004</c:v>
                </c:pt>
                <c:pt idx="11">
                  <c:v>2.4409999999999998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4288"/>
        <c:axId val="315714944"/>
      </c:barChart>
      <c:catAx>
        <c:axId val="315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14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5968"/>
        <c:axId val="328536000"/>
      </c:barChart>
      <c:catAx>
        <c:axId val="3276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3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5456"/>
        <c:axId val="328538880"/>
      </c:barChart>
      <c:catAx>
        <c:axId val="32763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3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388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545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6480"/>
        <c:axId val="328770112"/>
      </c:barChart>
      <c:catAx>
        <c:axId val="32763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701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64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6080"/>
        <c:axId val="328772416"/>
      </c:barChart>
      <c:catAx>
        <c:axId val="32772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7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72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6592"/>
        <c:axId val="328775296"/>
      </c:barChart>
      <c:catAx>
        <c:axId val="32772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75296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877529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659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'72-903'!$AC$65:$AC$70</c:f>
              <c:numCache>
                <c:formatCode>_-* #,##0.00\ _P_t_s_-;\-* #,##0.00\ _P_t_s_-;_-* "-"\ _P_t_s_-;_-@_-</c:formatCode>
                <c:ptCount val="6"/>
                <c:pt idx="0">
                  <c:v>8.9999999999999993E-3</c:v>
                </c:pt>
                <c:pt idx="1">
                  <c:v>6.0000000000000001E-3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'72-903'!$AD$65:$AD$70</c:f>
              <c:numCache>
                <c:formatCode>_-* #,##0.00\ _P_t_s_-;\-* #,##0.00\ _P_t_s_-;_-* "-"\ _P_t_s_-;_-@_-</c:formatCode>
                <c:ptCount val="6"/>
                <c:pt idx="0">
                  <c:v>3.2000000000000001E-2</c:v>
                </c:pt>
                <c:pt idx="1">
                  <c:v>1.9E-2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8528"/>
        <c:axId val="329023488"/>
      </c:barChart>
      <c:catAx>
        <c:axId val="3276385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234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90234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85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7088"/>
        <c:axId val="329025792"/>
      </c:barChart>
      <c:catAx>
        <c:axId val="31477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2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6992"/>
        <c:axId val="329028672"/>
      </c:barChart>
      <c:catAx>
        <c:axId val="3276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2867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699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7616"/>
        <c:axId val="329030400"/>
      </c:barChart>
      <c:catAx>
        <c:axId val="3286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30400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761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7504"/>
        <c:axId val="329532544"/>
      </c:barChart>
      <c:catAx>
        <c:axId val="3276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3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1060682796378"/>
          <c:y val="0.13502539735710214"/>
          <c:w val="0.8341391914785314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'72-903'!$H$61:$H$70</c:f>
              <c:numCache>
                <c:formatCode>_-* #,##0.0\ _P_t_s_-;\-* #,##0.0\ _P_t_s_-;_-* "-"\ _P_t_s_-;_-@_-</c:formatCode>
                <c:ptCount val="10"/>
                <c:pt idx="0">
                  <c:v>3.4380000000000002</c:v>
                </c:pt>
                <c:pt idx="1">
                  <c:v>1.4279999999999999</c:v>
                </c:pt>
                <c:pt idx="2">
                  <c:v>0.48599999999999999</c:v>
                </c:pt>
                <c:pt idx="3">
                  <c:v>0.186</c:v>
                </c:pt>
                <c:pt idx="4">
                  <c:v>5.2999999999999999E-2</c:v>
                </c:pt>
                <c:pt idx="5">
                  <c:v>2.9000000000000001E-2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2E-3</c:v>
                </c:pt>
                <c:pt idx="9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'72-903'!$I$61:$I$70</c:f>
              <c:numCache>
                <c:formatCode>_-* #,##0.000\ _P_t_s_-;\-* #,##0.000\ _P_t_s_-;_-* "-"\ _P_t_s_-;_-@_-</c:formatCode>
                <c:ptCount val="10"/>
                <c:pt idx="0">
                  <c:v>5.4119999999999999</c:v>
                </c:pt>
                <c:pt idx="1">
                  <c:v>3.274</c:v>
                </c:pt>
                <c:pt idx="2">
                  <c:v>1.4930000000000001</c:v>
                </c:pt>
                <c:pt idx="3">
                  <c:v>0.52500000000000002</c:v>
                </c:pt>
                <c:pt idx="4">
                  <c:v>0.17199999999999999</c:v>
                </c:pt>
                <c:pt idx="5">
                  <c:v>7.4999999999999997E-2</c:v>
                </c:pt>
                <c:pt idx="6">
                  <c:v>2.1999999999999999E-2</c:v>
                </c:pt>
                <c:pt idx="7">
                  <c:v>1.6E-2</c:v>
                </c:pt>
                <c:pt idx="8">
                  <c:v>7.0000000000000001E-3</c:v>
                </c:pt>
                <c:pt idx="9">
                  <c:v>6.0000000000000001E-3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'72-903'!$J$61:$J$70</c:f>
              <c:numCache>
                <c:formatCode>_-* #,##0.000\ _P_t_s_-;\-* #,##0.000\ _P_t_s_-;_-* "-"\ _P_t_s_-;_-@_-</c:formatCode>
                <c:ptCount val="10"/>
                <c:pt idx="0">
                  <c:v>4.7839999999999998</c:v>
                </c:pt>
                <c:pt idx="1">
                  <c:v>3.7080000000000002</c:v>
                </c:pt>
                <c:pt idx="2">
                  <c:v>2.391</c:v>
                </c:pt>
                <c:pt idx="3">
                  <c:v>1.177</c:v>
                </c:pt>
                <c:pt idx="4">
                  <c:v>0.48299999999999998</c:v>
                </c:pt>
                <c:pt idx="5">
                  <c:v>0.189</c:v>
                </c:pt>
                <c:pt idx="6">
                  <c:v>8.6999999999999994E-2</c:v>
                </c:pt>
                <c:pt idx="7">
                  <c:v>2.1000000000000001E-2</c:v>
                </c:pt>
                <c:pt idx="8">
                  <c:v>1.7000000000000001E-2</c:v>
                </c:pt>
                <c:pt idx="9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1728"/>
        <c:axId val="315717824"/>
      </c:barChart>
      <c:catAx>
        <c:axId val="31508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1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38016"/>
        <c:axId val="329535424"/>
      </c:barChart>
      <c:catAx>
        <c:axId val="3276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354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9664"/>
        <c:axId val="329537152"/>
      </c:barChart>
      <c:catAx>
        <c:axId val="32868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371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96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7616"/>
        <c:axId val="329678848"/>
      </c:barChart>
      <c:catAx>
        <c:axId val="32772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78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28640"/>
        <c:axId val="329681728"/>
      </c:barChart>
      <c:catAx>
        <c:axId val="32772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8172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9681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286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3520"/>
        <c:axId val="329684032"/>
      </c:barChart>
      <c:catAx>
        <c:axId val="3286835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840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968403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35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4544"/>
        <c:axId val="329686336"/>
      </c:barChart>
      <c:catAx>
        <c:axId val="32868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8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4032"/>
        <c:axId val="329902336"/>
      </c:barChart>
      <c:catAx>
        <c:axId val="32868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023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40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5056"/>
        <c:axId val="329904064"/>
      </c:barChart>
      <c:catAx>
        <c:axId val="3286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0406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50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8128"/>
        <c:axId val="329906368"/>
      </c:barChart>
      <c:catAx>
        <c:axId val="32868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0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9152"/>
        <c:axId val="330228864"/>
      </c:barChart>
      <c:catAx>
        <c:axId val="3286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2886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3022886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915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2240"/>
        <c:axId val="316097664"/>
      </c:barChart>
      <c:catAx>
        <c:axId val="31508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976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22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'72-903'!$AC$65:$AC$70</c:f>
              <c:numCache>
                <c:formatCode>_-* #,##0.00\ _P_t_s_-;\-* #,##0.00\ _P_t_s_-;_-* "-"\ _P_t_s_-;_-@_-</c:formatCode>
                <c:ptCount val="6"/>
                <c:pt idx="0">
                  <c:v>8.9999999999999993E-3</c:v>
                </c:pt>
                <c:pt idx="1">
                  <c:v>6.0000000000000001E-3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'72-903'!$AD$65:$AD$70</c:f>
              <c:numCache>
                <c:formatCode>_-* #,##0.00\ _P_t_s_-;\-* #,##0.00\ _P_t_s_-;_-* "-"\ _P_t_s_-;_-@_-</c:formatCode>
                <c:ptCount val="6"/>
                <c:pt idx="0">
                  <c:v>3.2000000000000001E-2</c:v>
                </c:pt>
                <c:pt idx="1">
                  <c:v>1.9E-2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5568"/>
        <c:axId val="330231168"/>
      </c:barChart>
      <c:catAx>
        <c:axId val="32868556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311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3023116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556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6080"/>
        <c:axId val="330233472"/>
      </c:barChart>
      <c:catAx>
        <c:axId val="3286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3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23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4416"/>
        <c:axId val="330662464"/>
      </c:barChart>
      <c:catAx>
        <c:axId val="32940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6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6246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4416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6592"/>
        <c:axId val="330664192"/>
      </c:barChart>
      <c:catAx>
        <c:axId val="3286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6419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659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87104"/>
        <c:axId val="330666496"/>
      </c:barChart>
      <c:catAx>
        <c:axId val="32868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66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8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6464"/>
        <c:axId val="330669376"/>
      </c:barChart>
      <c:catAx>
        <c:axId val="32940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6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693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6464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90176"/>
        <c:axId val="330859648"/>
      </c:barChart>
      <c:catAx>
        <c:axId val="32869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5964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9017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91200"/>
        <c:axId val="330862528"/>
      </c:barChart>
      <c:catAx>
        <c:axId val="32869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6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625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912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1376"/>
        <c:axId val="330864832"/>
      </c:barChart>
      <c:catAx>
        <c:axId val="3309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6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648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137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1888"/>
        <c:axId val="331358208"/>
      </c:barChart>
      <c:catAx>
        <c:axId val="33098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5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5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10624"/>
        <c:axId val="316099968"/>
      </c:barChart>
      <c:catAx>
        <c:axId val="3156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9996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1062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4928"/>
        <c:axId val="331361088"/>
      </c:barChart>
      <c:catAx>
        <c:axId val="32940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6108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49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2912"/>
        <c:axId val="331362816"/>
      </c:barChart>
      <c:catAx>
        <c:axId val="33098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6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6281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291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3424"/>
        <c:axId val="331365120"/>
      </c:barChart>
      <c:catAx>
        <c:axId val="33098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6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5440"/>
        <c:axId val="331704000"/>
      </c:barChart>
      <c:catAx>
        <c:axId val="3294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0400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3170400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54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6976"/>
        <c:axId val="331706304"/>
      </c:barChart>
      <c:catAx>
        <c:axId val="3294069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063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317063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697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42176"/>
        <c:axId val="331708608"/>
      </c:barChart>
      <c:catAx>
        <c:axId val="33144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708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4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42688"/>
        <c:axId val="331990144"/>
      </c:barChart>
      <c:catAx>
        <c:axId val="33144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9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901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4268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07488"/>
        <c:axId val="331991872"/>
      </c:barChart>
      <c:catAx>
        <c:axId val="32940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9187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074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2400"/>
        <c:axId val="331994176"/>
      </c:barChart>
      <c:catAx>
        <c:axId val="3309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9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272768"/>
        <c:axId val="331995328"/>
      </c:barChart>
      <c:catAx>
        <c:axId val="3302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95328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3199532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276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11136"/>
        <c:axId val="316102848"/>
      </c:barChart>
      <c:catAx>
        <c:axId val="31561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0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02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111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'72-903'!$AC$65:$AC$70</c:f>
              <c:numCache>
                <c:formatCode>_-* #,##0.00\ _P_t_s_-;\-* #,##0.00\ _P_t_s_-;_-* "-"\ _P_t_s_-;_-@_-</c:formatCode>
                <c:ptCount val="6"/>
                <c:pt idx="0">
                  <c:v>8.9999999999999993E-3</c:v>
                </c:pt>
                <c:pt idx="1">
                  <c:v>6.0000000000000001E-3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'72-903'!$AD$65:$AD$70</c:f>
              <c:numCache>
                <c:formatCode>_-* #,##0.00\ _P_t_s_-;\-* #,##0.00\ _P_t_s_-;_-* "-"\ _P_t_s_-;_-@_-</c:formatCode>
                <c:ptCount val="6"/>
                <c:pt idx="0">
                  <c:v>3.2000000000000001E-2</c:v>
                </c:pt>
                <c:pt idx="1">
                  <c:v>1.9E-2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273792"/>
        <c:axId val="331671808"/>
      </c:barChart>
      <c:catAx>
        <c:axId val="330273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718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316718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3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275328"/>
        <c:axId val="331674112"/>
      </c:barChart>
      <c:catAx>
        <c:axId val="33027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4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3424"/>
        <c:axId val="331676992"/>
      </c:barChart>
      <c:catAx>
        <c:axId val="31786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7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699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342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276352"/>
        <c:axId val="332489856"/>
      </c:barChart>
      <c:catAx>
        <c:axId val="33027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8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898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63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984448"/>
        <c:axId val="332492160"/>
      </c:barChart>
      <c:catAx>
        <c:axId val="33098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9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98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273280"/>
        <c:axId val="332495040"/>
      </c:barChart>
      <c:catAx>
        <c:axId val="3302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9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950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328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43712"/>
        <c:axId val="332890112"/>
      </c:barChart>
      <c:catAx>
        <c:axId val="3314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9011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437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482688"/>
        <c:axId val="314258496"/>
      </c:barChart>
      <c:catAx>
        <c:axId val="31448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5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5849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826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2752"/>
        <c:axId val="316358656"/>
      </c:barChart>
      <c:catAx>
        <c:axId val="3150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5865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27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'72-903'!$M$62:$M$70</c:f>
              <c:numCache>
                <c:formatCode>_-* #,##0.0\ _P_t_s_-;\-* #,##0.0\ _P_t_s_-;_-* "-"\ _P_t_s_-;_-@_-</c:formatCode>
                <c:ptCount val="9"/>
                <c:pt idx="0">
                  <c:v>1.0720000000000001</c:v>
                </c:pt>
                <c:pt idx="1">
                  <c:v>0.98299999999999998</c:v>
                </c:pt>
                <c:pt idx="2">
                  <c:v>0.92200000000000004</c:v>
                </c:pt>
                <c:pt idx="3">
                  <c:v>0.623</c:v>
                </c:pt>
                <c:pt idx="4">
                  <c:v>0.441</c:v>
                </c:pt>
                <c:pt idx="5">
                  <c:v>0.38200000000000001</c:v>
                </c:pt>
                <c:pt idx="6">
                  <c:v>0.20399999999999999</c:v>
                </c:pt>
                <c:pt idx="7">
                  <c:v>0.14499999999999999</c:v>
                </c:pt>
                <c:pt idx="8">
                  <c:v>0.29599999999999999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'72-903'!$N$62:$N$70</c:f>
              <c:numCache>
                <c:formatCode>_-* #,##0.00\ _P_t_s_-;\-* #,##0.00\ _P_t_s_-;_-* "-"\ _P_t_s_-;_-@_-</c:formatCode>
                <c:ptCount val="9"/>
                <c:pt idx="0">
                  <c:v>1.4670000000000001</c:v>
                </c:pt>
                <c:pt idx="1">
                  <c:v>1.46</c:v>
                </c:pt>
                <c:pt idx="2">
                  <c:v>1.157</c:v>
                </c:pt>
                <c:pt idx="3">
                  <c:v>0.91700000000000004</c:v>
                </c:pt>
                <c:pt idx="4">
                  <c:v>0.65600000000000003</c:v>
                </c:pt>
                <c:pt idx="5">
                  <c:v>0.49399999999999999</c:v>
                </c:pt>
                <c:pt idx="6">
                  <c:v>0.32600000000000001</c:v>
                </c:pt>
                <c:pt idx="7">
                  <c:v>0.17199999999999999</c:v>
                </c:pt>
                <c:pt idx="8">
                  <c:v>0.47599999999999998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'72-903'!$O$62:$O$70</c:f>
              <c:numCache>
                <c:formatCode>_-* #,##0.00\ _P_t_s_-;\-* #,##0.00\ _P_t_s_-;_-* "-"\ _P_t_s_-;_-@_-</c:formatCode>
                <c:ptCount val="9"/>
                <c:pt idx="0">
                  <c:v>1.681</c:v>
                </c:pt>
                <c:pt idx="1">
                  <c:v>1.405</c:v>
                </c:pt>
                <c:pt idx="2">
                  <c:v>1.272</c:v>
                </c:pt>
                <c:pt idx="3">
                  <c:v>0.92100000000000004</c:v>
                </c:pt>
                <c:pt idx="4">
                  <c:v>0.8</c:v>
                </c:pt>
                <c:pt idx="5">
                  <c:v>0.433</c:v>
                </c:pt>
                <c:pt idx="6">
                  <c:v>0.36699999999999999</c:v>
                </c:pt>
                <c:pt idx="7">
                  <c:v>0.14699999999999999</c:v>
                </c:pt>
                <c:pt idx="8">
                  <c:v>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3264"/>
        <c:axId val="316360960"/>
      </c:barChart>
      <c:catAx>
        <c:axId val="31508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609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1636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4592"/>
        <c:axId val="316363840"/>
      </c:barChart>
      <c:catAx>
        <c:axId val="31601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6384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459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5104"/>
        <c:axId val="316366144"/>
      </c:barChart>
      <c:catAx>
        <c:axId val="31601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6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6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09088"/>
        <c:axId val="316647680"/>
      </c:barChart>
      <c:catAx>
        <c:axId val="3156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6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4768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090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09600"/>
        <c:axId val="316649408"/>
      </c:barChart>
      <c:catAx>
        <c:axId val="31560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64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4940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0960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7152"/>
        <c:axId val="316651712"/>
      </c:barChart>
      <c:catAx>
        <c:axId val="31601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6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5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12160"/>
        <c:axId val="316851328"/>
      </c:barChart>
      <c:catAx>
        <c:axId val="31561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5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5132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1216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12672"/>
        <c:axId val="316853056"/>
      </c:barChart>
      <c:catAx>
        <c:axId val="3156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5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5305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1267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1616"/>
        <c:axId val="316855360"/>
      </c:barChart>
      <c:catAx>
        <c:axId val="31691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85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5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'72-903'!$H$54:$H$56</c:f>
              <c:strCache>
                <c:ptCount val="1"/>
                <c:pt idx="0">
                  <c:v>IFN2: 52.327.000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'72-903'!$H$57:$H$70</c:f>
              <c:numCache>
                <c:formatCode>_-* #,##0.0\ _P_t_s_-;\-* #,##0.0\ _P_t_s_-;_-* "-"\ _P_t_s_-;_-@_-</c:formatCode>
                <c:ptCount val="14"/>
                <c:pt idx="0">
                  <c:v>16.861999999999998</c:v>
                </c:pt>
                <c:pt idx="1">
                  <c:v>13.298</c:v>
                </c:pt>
                <c:pt idx="2">
                  <c:v>10.336</c:v>
                </c:pt>
                <c:pt idx="3">
                  <c:v>6.1909999999999998</c:v>
                </c:pt>
                <c:pt idx="4">
                  <c:v>3.4380000000000002</c:v>
                </c:pt>
                <c:pt idx="5">
                  <c:v>1.4279999999999999</c:v>
                </c:pt>
                <c:pt idx="6">
                  <c:v>0.48599999999999999</c:v>
                </c:pt>
                <c:pt idx="7">
                  <c:v>0.186</c:v>
                </c:pt>
                <c:pt idx="8">
                  <c:v>5.2999999999999999E-2</c:v>
                </c:pt>
                <c:pt idx="9">
                  <c:v>2.9000000000000001E-2</c:v>
                </c:pt>
                <c:pt idx="10">
                  <c:v>1.2999999999999999E-2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'72-903'!$I$54:$I$56</c:f>
              <c:strCache>
                <c:ptCount val="1"/>
                <c:pt idx="0">
                  <c:v>IFN3: 79.356.000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'72-903'!$I$57:$I$70</c:f>
              <c:numCache>
                <c:formatCode>_-* #,##0.000\ _P_t_s_-;\-* #,##0.000\ _P_t_s_-;_-* "-"\ _P_t_s_-;_-@_-</c:formatCode>
                <c:ptCount val="14"/>
                <c:pt idx="0">
                  <c:v>35.872</c:v>
                </c:pt>
                <c:pt idx="1">
                  <c:v>14.997999999999999</c:v>
                </c:pt>
                <c:pt idx="2">
                  <c:v>9.577</c:v>
                </c:pt>
                <c:pt idx="3">
                  <c:v>7.907</c:v>
                </c:pt>
                <c:pt idx="4">
                  <c:v>5.4119999999999999</c:v>
                </c:pt>
                <c:pt idx="5">
                  <c:v>3.274</c:v>
                </c:pt>
                <c:pt idx="6">
                  <c:v>1.4930000000000001</c:v>
                </c:pt>
                <c:pt idx="7">
                  <c:v>0.52500000000000002</c:v>
                </c:pt>
                <c:pt idx="8">
                  <c:v>0.17199999999999999</c:v>
                </c:pt>
                <c:pt idx="9">
                  <c:v>7.4999999999999997E-2</c:v>
                </c:pt>
                <c:pt idx="10">
                  <c:v>2.1999999999999999E-2</c:v>
                </c:pt>
                <c:pt idx="11">
                  <c:v>1.6E-2</c:v>
                </c:pt>
                <c:pt idx="12">
                  <c:v>7.0000000000000001E-3</c:v>
                </c:pt>
                <c:pt idx="13">
                  <c:v>6.0000000000000001E-3</c:v>
                </c:pt>
              </c:numCache>
            </c:numRef>
          </c:val>
        </c:ser>
        <c:ser>
          <c:idx val="2"/>
          <c:order val="2"/>
          <c:tx>
            <c:strRef>
              <c:f>'72-903'!$J$54:$J$56</c:f>
              <c:strCache>
                <c:ptCount val="1"/>
                <c:pt idx="0">
                  <c:v>IFN4: 71.313.000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'72-903'!$J$57:$J$70</c:f>
              <c:numCache>
                <c:formatCode>_-* #,##0.000\ _P_t_s_-;\-* #,##0.000\ _P_t_s_-;_-* "-"\ _P_t_s_-;_-@_-</c:formatCode>
                <c:ptCount val="14"/>
                <c:pt idx="0">
                  <c:v>32.003</c:v>
                </c:pt>
                <c:pt idx="1">
                  <c:v>13.675000000000001</c:v>
                </c:pt>
                <c:pt idx="2">
                  <c:v>7.29</c:v>
                </c:pt>
                <c:pt idx="3">
                  <c:v>5.47</c:v>
                </c:pt>
                <c:pt idx="4">
                  <c:v>4.7839999999999998</c:v>
                </c:pt>
                <c:pt idx="5">
                  <c:v>3.7080000000000002</c:v>
                </c:pt>
                <c:pt idx="6">
                  <c:v>2.391</c:v>
                </c:pt>
                <c:pt idx="7">
                  <c:v>1.177</c:v>
                </c:pt>
                <c:pt idx="8">
                  <c:v>0.48299999999999998</c:v>
                </c:pt>
                <c:pt idx="9">
                  <c:v>0.189</c:v>
                </c:pt>
                <c:pt idx="10">
                  <c:v>8.6999999999999994E-2</c:v>
                </c:pt>
                <c:pt idx="11">
                  <c:v>2.1000000000000001E-2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897984"/>
        <c:axId val="314260800"/>
      </c:barChart>
      <c:catAx>
        <c:axId val="31389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2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2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897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27090203473"/>
          <c:y val="0.54921662252172709"/>
          <c:w val="0.2564185117885905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2128"/>
        <c:axId val="317325312"/>
      </c:barChart>
      <c:catAx>
        <c:axId val="3169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3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325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212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5616"/>
        <c:axId val="317327040"/>
      </c:barChart>
      <c:catAx>
        <c:axId val="31601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3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32704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5616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6128"/>
        <c:axId val="317329920"/>
      </c:barChart>
      <c:catAx>
        <c:axId val="3160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3299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61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3664"/>
        <c:axId val="317331648"/>
      </c:barChart>
      <c:catAx>
        <c:axId val="3169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3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331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366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4176"/>
        <c:axId val="317547072"/>
      </c:barChart>
      <c:catAx>
        <c:axId val="31691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'72-903'!$R$54:$R$56</c:f>
              <c:strCache>
                <c:ptCount val="1"/>
                <c:pt idx="0">
                  <c:v>IFN2: 48.345.000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'72-903'!$R$57:$R$70</c:f>
              <c:numCache>
                <c:formatCode>_-* #,##0.0\ _P_t_s_-;\-* #,##0.0\ _P_t_s_-;_-* "-"\ _P_t_s_-;_-@_-</c:formatCode>
                <c:ptCount val="14"/>
                <c:pt idx="0">
                  <c:v>29.684999999999999</c:v>
                </c:pt>
                <c:pt idx="1">
                  <c:v>11.202</c:v>
                </c:pt>
                <c:pt idx="2">
                  <c:v>3.9209999999999998</c:v>
                </c:pt>
                <c:pt idx="3">
                  <c:v>1.81</c:v>
                </c:pt>
                <c:pt idx="4">
                  <c:v>0.79400000000000004</c:v>
                </c:pt>
                <c:pt idx="5">
                  <c:v>0.41599999999999998</c:v>
                </c:pt>
                <c:pt idx="6">
                  <c:v>0.22900000000000001</c:v>
                </c:pt>
                <c:pt idx="7">
                  <c:v>0.107</c:v>
                </c:pt>
                <c:pt idx="8">
                  <c:v>6.9000000000000006E-2</c:v>
                </c:pt>
                <c:pt idx="9">
                  <c:v>5.2999999999999999E-2</c:v>
                </c:pt>
                <c:pt idx="10">
                  <c:v>1.7999999999999999E-2</c:v>
                </c:pt>
                <c:pt idx="11">
                  <c:v>0.02</c:v>
                </c:pt>
                <c:pt idx="12">
                  <c:v>2E-3</c:v>
                </c:pt>
                <c:pt idx="13">
                  <c:v>2.3E-2</c:v>
                </c:pt>
              </c:numCache>
            </c:numRef>
          </c:val>
        </c:ser>
        <c:ser>
          <c:idx val="1"/>
          <c:order val="1"/>
          <c:tx>
            <c:strRef>
              <c:f>'72-903'!$S$54:$S$56</c:f>
              <c:strCache>
                <c:ptCount val="1"/>
                <c:pt idx="0">
                  <c:v>IFN3: 64.073.000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'72-903'!$S$57:$S$70</c:f>
              <c:numCache>
                <c:formatCode>_-* #,##0.00\ _P_t_s_-;\-* #,##0.00\ _P_t_s_-;_-* "-"\ _P_t_s_-;_-@_-</c:formatCode>
                <c:ptCount val="14"/>
                <c:pt idx="0">
                  <c:v>32.674999999999997</c:v>
                </c:pt>
                <c:pt idx="1">
                  <c:v>16.925000000000001</c:v>
                </c:pt>
                <c:pt idx="2">
                  <c:v>6.9249999999999998</c:v>
                </c:pt>
                <c:pt idx="3">
                  <c:v>3.5249999999999999</c:v>
                </c:pt>
                <c:pt idx="4">
                  <c:v>1.9159999999999999</c:v>
                </c:pt>
                <c:pt idx="5">
                  <c:v>0.96099999999999997</c:v>
                </c:pt>
                <c:pt idx="6">
                  <c:v>0.51600000000000001</c:v>
                </c:pt>
                <c:pt idx="7">
                  <c:v>0.251</c:v>
                </c:pt>
                <c:pt idx="8">
                  <c:v>0.14399999999999999</c:v>
                </c:pt>
                <c:pt idx="9">
                  <c:v>9.1999999999999998E-2</c:v>
                </c:pt>
                <c:pt idx="10">
                  <c:v>5.1999999999999998E-2</c:v>
                </c:pt>
                <c:pt idx="11">
                  <c:v>2.5000000000000001E-2</c:v>
                </c:pt>
                <c:pt idx="12">
                  <c:v>1.6E-2</c:v>
                </c:pt>
                <c:pt idx="13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'72-903'!$T$54:$T$56</c:f>
              <c:strCache>
                <c:ptCount val="1"/>
                <c:pt idx="0">
                  <c:v>IFN4: 67.040.000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'72-903'!$T$57:$T$70</c:f>
              <c:numCache>
                <c:formatCode>_-* #,##0.00\ _P_t_s_-;\-* #,##0.00\ _P_t_s_-;_-* "-"\ _P_t_s_-;_-@_-</c:formatCode>
                <c:ptCount val="14"/>
                <c:pt idx="0">
                  <c:v>31.273</c:v>
                </c:pt>
                <c:pt idx="1">
                  <c:v>15.992000000000001</c:v>
                </c:pt>
                <c:pt idx="2">
                  <c:v>9.3680000000000003</c:v>
                </c:pt>
                <c:pt idx="3">
                  <c:v>5.01</c:v>
                </c:pt>
                <c:pt idx="4">
                  <c:v>2.5590000000000002</c:v>
                </c:pt>
                <c:pt idx="5">
                  <c:v>1.3540000000000001</c:v>
                </c:pt>
                <c:pt idx="6">
                  <c:v>0.626</c:v>
                </c:pt>
                <c:pt idx="7">
                  <c:v>0.24399999999999999</c:v>
                </c:pt>
                <c:pt idx="8">
                  <c:v>0.17399999999999999</c:v>
                </c:pt>
                <c:pt idx="9">
                  <c:v>0.17</c:v>
                </c:pt>
                <c:pt idx="10">
                  <c:v>9.2999999999999999E-2</c:v>
                </c:pt>
                <c:pt idx="11">
                  <c:v>6.2E-2</c:v>
                </c:pt>
                <c:pt idx="12">
                  <c:v>1.0999999999999999E-2</c:v>
                </c:pt>
                <c:pt idx="13">
                  <c:v>0.104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7664"/>
        <c:axId val="317549952"/>
      </c:barChart>
      <c:catAx>
        <c:axId val="31601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7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9235502458744382"/>
          <c:w val="0.25774025669471734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'72-903'!$R$60:$R$70</c:f>
              <c:numCache>
                <c:formatCode>_-* #,##0.0\ _P_t_s_-;\-* #,##0.0\ _P_t_s_-;_-* "-"\ _P_t_s_-;_-@_-</c:formatCode>
                <c:ptCount val="11"/>
                <c:pt idx="0">
                  <c:v>1.81</c:v>
                </c:pt>
                <c:pt idx="1">
                  <c:v>0.79400000000000004</c:v>
                </c:pt>
                <c:pt idx="2">
                  <c:v>0.41599999999999998</c:v>
                </c:pt>
                <c:pt idx="3">
                  <c:v>0.22900000000000001</c:v>
                </c:pt>
                <c:pt idx="4">
                  <c:v>0.107</c:v>
                </c:pt>
                <c:pt idx="5">
                  <c:v>6.9000000000000006E-2</c:v>
                </c:pt>
                <c:pt idx="6">
                  <c:v>5.2999999999999999E-2</c:v>
                </c:pt>
                <c:pt idx="7">
                  <c:v>1.7999999999999999E-2</c:v>
                </c:pt>
                <c:pt idx="8">
                  <c:v>0.02</c:v>
                </c:pt>
                <c:pt idx="9">
                  <c:v>2E-3</c:v>
                </c:pt>
                <c:pt idx="10">
                  <c:v>2.3E-2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'72-903'!$S$60:$S$70</c:f>
              <c:numCache>
                <c:formatCode>_-* #,##0.00\ _P_t_s_-;\-* #,##0.00\ _P_t_s_-;_-* "-"\ _P_t_s_-;_-@_-</c:formatCode>
                <c:ptCount val="11"/>
                <c:pt idx="0">
                  <c:v>3.5249999999999999</c:v>
                </c:pt>
                <c:pt idx="1">
                  <c:v>1.9159999999999999</c:v>
                </c:pt>
                <c:pt idx="2">
                  <c:v>0.96099999999999997</c:v>
                </c:pt>
                <c:pt idx="3">
                  <c:v>0.51600000000000001</c:v>
                </c:pt>
                <c:pt idx="4">
                  <c:v>0.251</c:v>
                </c:pt>
                <c:pt idx="5">
                  <c:v>0.14399999999999999</c:v>
                </c:pt>
                <c:pt idx="6">
                  <c:v>9.1999999999999998E-2</c:v>
                </c:pt>
                <c:pt idx="7">
                  <c:v>5.1999999999999998E-2</c:v>
                </c:pt>
                <c:pt idx="8">
                  <c:v>2.5000000000000001E-2</c:v>
                </c:pt>
                <c:pt idx="9">
                  <c:v>1.6E-2</c:v>
                </c:pt>
                <c:pt idx="10">
                  <c:v>0.05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'72-903'!$T$60:$T$70</c:f>
              <c:numCache>
                <c:formatCode>_-* #,##0.00\ _P_t_s_-;\-* #,##0.00\ _P_t_s_-;_-* "-"\ _P_t_s_-;_-@_-</c:formatCode>
                <c:ptCount val="11"/>
                <c:pt idx="0">
                  <c:v>5.01</c:v>
                </c:pt>
                <c:pt idx="1">
                  <c:v>2.5590000000000002</c:v>
                </c:pt>
                <c:pt idx="2">
                  <c:v>1.3540000000000001</c:v>
                </c:pt>
                <c:pt idx="3">
                  <c:v>0.626</c:v>
                </c:pt>
                <c:pt idx="4">
                  <c:v>0.24399999999999999</c:v>
                </c:pt>
                <c:pt idx="5">
                  <c:v>0.17399999999999999</c:v>
                </c:pt>
                <c:pt idx="6">
                  <c:v>0.17</c:v>
                </c:pt>
                <c:pt idx="7">
                  <c:v>9.2999999999999999E-2</c:v>
                </c:pt>
                <c:pt idx="8">
                  <c:v>6.2E-2</c:v>
                </c:pt>
                <c:pt idx="9">
                  <c:v>1.0999999999999999E-2</c:v>
                </c:pt>
                <c:pt idx="10">
                  <c:v>0.104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5200"/>
        <c:axId val="317552256"/>
      </c:barChart>
      <c:catAx>
        <c:axId val="3169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5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52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1808"/>
        <c:axId val="317776448"/>
      </c:barChart>
      <c:catAx>
        <c:axId val="31743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7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018176"/>
        <c:axId val="317779328"/>
      </c:barChart>
      <c:catAx>
        <c:axId val="31601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7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793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81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2640"/>
        <c:axId val="317781632"/>
      </c:barChart>
      <c:catAx>
        <c:axId val="31691264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8163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264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484736"/>
        <c:axId val="314763520"/>
      </c:barChart>
      <c:catAx>
        <c:axId val="3144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6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6352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847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3856"/>
        <c:axId val="318242816"/>
      </c:barChart>
      <c:catAx>
        <c:axId val="31743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24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24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4368"/>
        <c:axId val="318245696"/>
      </c:barChart>
      <c:catAx>
        <c:axId val="3174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245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43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3152"/>
        <c:axId val="318247424"/>
      </c:barChart>
      <c:catAx>
        <c:axId val="3169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24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24742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31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14688"/>
        <c:axId val="318249728"/>
      </c:barChart>
      <c:catAx>
        <c:axId val="31691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24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1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1888"/>
        <c:axId val="318465728"/>
      </c:barChart>
      <c:catAx>
        <c:axId val="3178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4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46572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18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'72-903'!$AC$65:$AC$70</c:f>
              <c:numCache>
                <c:formatCode>_-* #,##0.00\ _P_t_s_-;\-* #,##0.00\ _P_t_s_-;_-* "-"\ _P_t_s_-;_-@_-</c:formatCode>
                <c:ptCount val="6"/>
                <c:pt idx="0">
                  <c:v>8.9999999999999993E-3</c:v>
                </c:pt>
                <c:pt idx="1">
                  <c:v>6.0000000000000001E-3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'72-903'!$AD$65:$AD$70</c:f>
              <c:numCache>
                <c:formatCode>_-* #,##0.00\ _P_t_s_-;\-* #,##0.00\ _P_t_s_-;_-* "-"\ _P_t_s_-;_-@_-</c:formatCode>
                <c:ptCount val="6"/>
                <c:pt idx="0">
                  <c:v>3.2000000000000001E-2</c:v>
                </c:pt>
                <c:pt idx="1">
                  <c:v>1.9E-2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2400"/>
        <c:axId val="318468032"/>
      </c:barChart>
      <c:catAx>
        <c:axId val="3178624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4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4680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24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2832"/>
        <c:axId val="318470336"/>
      </c:barChart>
      <c:catAx>
        <c:axId val="3174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4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470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4448"/>
        <c:axId val="318678144"/>
      </c:barChart>
      <c:catAx>
        <c:axId val="3178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6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67814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44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3344"/>
        <c:axId val="318679872"/>
      </c:barChart>
      <c:catAx>
        <c:axId val="3174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6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6798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33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5472"/>
        <c:axId val="318682176"/>
      </c:barChart>
      <c:catAx>
        <c:axId val="31786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68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68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485248"/>
        <c:axId val="314765824"/>
      </c:barChart>
      <c:catAx>
        <c:axId val="3144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658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8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0752"/>
        <c:axId val="319160320"/>
      </c:barChart>
      <c:catAx>
        <c:axId val="3187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603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07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4880"/>
        <c:axId val="319162048"/>
      </c:barChart>
      <c:catAx>
        <c:axId val="31743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6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6204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488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435392"/>
        <c:axId val="319164352"/>
      </c:barChart>
      <c:catAx>
        <c:axId val="31743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6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64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2288"/>
        <c:axId val="319167232"/>
      </c:barChart>
      <c:catAx>
        <c:axId val="31873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6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6723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228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2800"/>
        <c:axId val="319488576"/>
      </c:barChart>
      <c:catAx>
        <c:axId val="3187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8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2912"/>
        <c:axId val="319491456"/>
      </c:barChart>
      <c:catAx>
        <c:axId val="3178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9145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29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4960"/>
        <c:axId val="319493184"/>
      </c:barChart>
      <c:catAx>
        <c:axId val="31786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9318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496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7024"/>
        <c:axId val="319495488"/>
      </c:barChart>
      <c:catAx>
        <c:axId val="318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95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8048"/>
        <c:axId val="319645952"/>
      </c:barChart>
      <c:catAx>
        <c:axId val="31833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45952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8048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863936"/>
        <c:axId val="319647680"/>
      </c:barChart>
      <c:catAx>
        <c:axId val="3178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476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63936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900032"/>
        <c:axId val="314767552"/>
      </c:barChart>
      <c:catAx>
        <c:axId val="313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7536"/>
        <c:axId val="319649984"/>
      </c:barChart>
      <c:catAx>
        <c:axId val="3183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64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8560"/>
        <c:axId val="319923328"/>
      </c:barChart>
      <c:catAx>
        <c:axId val="31833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23328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8560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40608"/>
        <c:axId val="319925056"/>
      </c:barChart>
      <c:catAx>
        <c:axId val="31834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2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25056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40608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9072"/>
        <c:axId val="319927360"/>
      </c:barChart>
      <c:catAx>
        <c:axId val="31833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2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27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39584"/>
        <c:axId val="320536576"/>
      </c:barChart>
      <c:catAx>
        <c:axId val="31833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3657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3958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5648"/>
        <c:axId val="320538304"/>
      </c:barChart>
      <c:catAx>
        <c:axId val="32015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3830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5648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340096"/>
        <c:axId val="320540608"/>
      </c:barChart>
      <c:catAx>
        <c:axId val="31834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40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34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0240"/>
        <c:axId val="320543488"/>
      </c:barChart>
      <c:catAx>
        <c:axId val="31873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4348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05434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0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'72-903'!$X$65:$X$70</c:f>
              <c:numCache>
                <c:formatCode>_-* #,##0.00\ _P_t_s_-;\-* #,##0.00\ _P_t_s_-;_-* "-"\ _P_t_s_-;_-@_-</c:formatCode>
                <c:ptCount val="6"/>
                <c:pt idx="0">
                  <c:v>1.7999999999999999E-2</c:v>
                </c:pt>
                <c:pt idx="1">
                  <c:v>0.01</c:v>
                </c:pt>
                <c:pt idx="2">
                  <c:v>1.6E-2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'72-903'!$W$65:$W$70</c:f>
              <c:numCache>
                <c:formatCode>_-* #,##0.0\ _P_t_s_-;\-* #,##0.0\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'72-903'!$Y$65:$Y$70</c:f>
              <c:numCache>
                <c:formatCode>_-* #,##0.00\ _P_t_s_-;\-* #,##0.00\ _P_t_s_-;_-* "-"\ _P_t_s_-;_-@_-</c:formatCode>
                <c:ptCount val="6"/>
                <c:pt idx="0">
                  <c:v>0.13300000000000001</c:v>
                </c:pt>
                <c:pt idx="1">
                  <c:v>6.0999999999999999E-2</c:v>
                </c:pt>
                <c:pt idx="2">
                  <c:v>0.02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081216"/>
        <c:axId val="320685184"/>
      </c:barChart>
      <c:catAx>
        <c:axId val="31508121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518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068518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08121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1776"/>
        <c:axId val="320687488"/>
      </c:barChart>
      <c:catAx>
        <c:axId val="31873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8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8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3504"/>
        <c:axId val="315155584"/>
      </c:barChart>
      <c:catAx>
        <c:axId val="31477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5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3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'72-903'!$W$54:$W$56</c:f>
              <c:strCache>
                <c:ptCount val="1"/>
                <c:pt idx="0">
                  <c:v>IFN2: 10.366.000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'72-903'!$W$57:$W$70</c:f>
              <c:numCache>
                <c:formatCode>_-* #,##0.0\ _P_t_s_-;\-* #,##0.0\ _P_t_s_-;_-* "-"\ _P_t_s_-;_-@_-</c:formatCode>
                <c:ptCount val="14"/>
                <c:pt idx="0">
                  <c:v>2.1019999999999999</c:v>
                </c:pt>
                <c:pt idx="1">
                  <c:v>3.6150000000000002</c:v>
                </c:pt>
                <c:pt idx="2">
                  <c:v>2.1459999999999999</c:v>
                </c:pt>
                <c:pt idx="3">
                  <c:v>1.512</c:v>
                </c:pt>
                <c:pt idx="4">
                  <c:v>0.69899999999999995</c:v>
                </c:pt>
                <c:pt idx="5">
                  <c:v>0.20799999999999999</c:v>
                </c:pt>
                <c:pt idx="6">
                  <c:v>6.2E-2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6.0000000000000001E-3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</c:ser>
        <c:ser>
          <c:idx val="1"/>
          <c:order val="1"/>
          <c:tx>
            <c:strRef>
              <c:f>'72-903'!$X$54:$X$56</c:f>
              <c:strCache>
                <c:ptCount val="1"/>
                <c:pt idx="0">
                  <c:v>IFN3: 15.737.000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'72-903'!$X$57:$X$70</c:f>
              <c:numCache>
                <c:formatCode>_-* #,##0.00\ _P_t_s_-;\-* #,##0.00\ _P_t_s_-;_-* "-"\ _P_t_s_-;_-@_-</c:formatCode>
                <c:ptCount val="14"/>
                <c:pt idx="0">
                  <c:v>4.3140000000000001</c:v>
                </c:pt>
                <c:pt idx="1">
                  <c:v>3.5720000000000001</c:v>
                </c:pt>
                <c:pt idx="2">
                  <c:v>3.0739999999999998</c:v>
                </c:pt>
                <c:pt idx="3">
                  <c:v>2.0430000000000001</c:v>
                </c:pt>
                <c:pt idx="4">
                  <c:v>1.4790000000000001</c:v>
                </c:pt>
                <c:pt idx="5">
                  <c:v>0.83099999999999996</c:v>
                </c:pt>
                <c:pt idx="6">
                  <c:v>0.27400000000000002</c:v>
                </c:pt>
                <c:pt idx="7">
                  <c:v>8.6999999999999994E-2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1.6E-2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</c:ser>
        <c:ser>
          <c:idx val="2"/>
          <c:order val="2"/>
          <c:tx>
            <c:strRef>
              <c:f>'72-903'!$Y$54:$Y$56</c:f>
              <c:strCache>
                <c:ptCount val="1"/>
                <c:pt idx="0">
                  <c:v>IFN4: 13.516.000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'72-903'!$Y$57:$Y$70</c:f>
              <c:numCache>
                <c:formatCode>_-* #,##0.00\ _P_t_s_-;\-* #,##0.00\ _P_t_s_-;_-* "-"\ _P_t_s_-;_-@_-</c:formatCode>
                <c:ptCount val="14"/>
                <c:pt idx="0">
                  <c:v>3.0219999999999998</c:v>
                </c:pt>
                <c:pt idx="1">
                  <c:v>1.8420000000000001</c:v>
                </c:pt>
                <c:pt idx="2">
                  <c:v>2.3639999999999999</c:v>
                </c:pt>
                <c:pt idx="3">
                  <c:v>2.121</c:v>
                </c:pt>
                <c:pt idx="4">
                  <c:v>1.571</c:v>
                </c:pt>
                <c:pt idx="5">
                  <c:v>1.345</c:v>
                </c:pt>
                <c:pt idx="6">
                  <c:v>0.72299999999999998</c:v>
                </c:pt>
                <c:pt idx="7">
                  <c:v>0.29099999999999998</c:v>
                </c:pt>
                <c:pt idx="8">
                  <c:v>0.13300000000000001</c:v>
                </c:pt>
                <c:pt idx="9">
                  <c:v>6.0999999999999999E-2</c:v>
                </c:pt>
                <c:pt idx="10">
                  <c:v>0.02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8208"/>
        <c:axId val="320690368"/>
      </c:barChart>
      <c:catAx>
        <c:axId val="3201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0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8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733816778057379"/>
          <c:y val="0.57702935408935951"/>
          <c:w val="0.25774025669471734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'72-903'!$W$63:$W$70</c:f>
              <c:numCache>
                <c:formatCode>_-* #,##0.0\ _P_t_s_-;\-* #,##0.0\ _P_t_s_-;_-* "-"\ _P_t_s_-;_-@_-</c:formatCode>
                <c:ptCount val="8"/>
                <c:pt idx="0">
                  <c:v>6.2E-2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2E-3</c:v>
                </c:pt>
                <c:pt idx="4">
                  <c:v>6.0000000000000001E-3</c:v>
                </c:pt>
                <c:pt idx="5">
                  <c:v>0</c:v>
                </c:pt>
                <c:pt idx="6">
                  <c:v>2E-3</c:v>
                </c:pt>
                <c:pt idx="7">
                  <c:v>3.0000000000000001E-3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'72-903'!$X$63:$X$70</c:f>
              <c:numCache>
                <c:formatCode>_-* #,##0.00\ _P_t_s_-;\-* #,##0.00\ _P_t_s_-;_-* "-"\ _P_t_s_-;_-@_-</c:formatCode>
                <c:ptCount val="8"/>
                <c:pt idx="0">
                  <c:v>0.27400000000000002</c:v>
                </c:pt>
                <c:pt idx="1">
                  <c:v>8.6999999999999994E-2</c:v>
                </c:pt>
                <c:pt idx="2">
                  <c:v>1.7999999999999999E-2</c:v>
                </c:pt>
                <c:pt idx="3">
                  <c:v>0.01</c:v>
                </c:pt>
                <c:pt idx="4">
                  <c:v>1.6E-2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1.2E-2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'72-903'!$Y$63:$Y$70</c:f>
              <c:numCache>
                <c:formatCode>_-* #,##0.00\ _P_t_s_-;\-* #,##0.00\ _P_t_s_-;_-* "-"\ _P_t_s_-;_-@_-</c:formatCode>
                <c:ptCount val="8"/>
                <c:pt idx="0">
                  <c:v>0.72299999999999998</c:v>
                </c:pt>
                <c:pt idx="1">
                  <c:v>0.29099999999999998</c:v>
                </c:pt>
                <c:pt idx="2">
                  <c:v>0.13300000000000001</c:v>
                </c:pt>
                <c:pt idx="3">
                  <c:v>6.0999999999999999E-2</c:v>
                </c:pt>
                <c:pt idx="4">
                  <c:v>0.02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733824"/>
        <c:axId val="320938560"/>
      </c:barChart>
      <c:catAx>
        <c:axId val="31873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3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73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9232"/>
        <c:axId val="320941440"/>
      </c:barChart>
      <c:catAx>
        <c:axId val="3201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4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Eucalyptus camaldulensis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'72-903'!$AB$54:$AB$56</c:f>
              <c:strCache>
                <c:ptCount val="1"/>
                <c:pt idx="0">
                  <c:v>IFN2: 26.667.000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'72-903'!$AB$57:$AB$70</c:f>
              <c:numCache>
                <c:formatCode>_-* #,##0.0\ _P_t_s_-;\-* #,##0.0\ _P_t_s_-;_-* "-"\ _P_t_s_-;_-@_-</c:formatCode>
                <c:ptCount val="14"/>
                <c:pt idx="0">
                  <c:v>6.7030000000000003</c:v>
                </c:pt>
                <c:pt idx="1">
                  <c:v>12.403</c:v>
                </c:pt>
                <c:pt idx="2">
                  <c:v>5.4340000000000002</c:v>
                </c:pt>
                <c:pt idx="3">
                  <c:v>1.6759999999999999</c:v>
                </c:pt>
                <c:pt idx="4">
                  <c:v>0.32900000000000001</c:v>
                </c:pt>
                <c:pt idx="5">
                  <c:v>7.8E-2</c:v>
                </c:pt>
                <c:pt idx="6">
                  <c:v>2.1000000000000001E-2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'72-903'!$AC$54:$AC$56</c:f>
              <c:strCache>
                <c:ptCount val="1"/>
                <c:pt idx="0">
                  <c:v>IFN3: 55.524.000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'72-903'!$AC$57:$AC$70</c:f>
              <c:numCache>
                <c:formatCode>_-* #,##0.00\ _P_t_s_-;\-* #,##0.00\ _P_t_s_-;_-* "-"\ _P_t_s_-;_-@_-</c:formatCode>
                <c:ptCount val="14"/>
                <c:pt idx="0">
                  <c:v>29.17</c:v>
                </c:pt>
                <c:pt idx="1">
                  <c:v>15.175000000000001</c:v>
                </c:pt>
                <c:pt idx="2">
                  <c:v>7.4980000000000002</c:v>
                </c:pt>
                <c:pt idx="3">
                  <c:v>2.593</c:v>
                </c:pt>
                <c:pt idx="4">
                  <c:v>0.80300000000000005</c:v>
                </c:pt>
                <c:pt idx="5">
                  <c:v>0.17499999999999999</c:v>
                </c:pt>
                <c:pt idx="6">
                  <c:v>6.3E-2</c:v>
                </c:pt>
                <c:pt idx="7">
                  <c:v>2.9000000000000001E-2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</c:ser>
        <c:ser>
          <c:idx val="2"/>
          <c:order val="2"/>
          <c:tx>
            <c:strRef>
              <c:f>'72-903'!$AD$54:$AD$56</c:f>
              <c:strCache>
                <c:ptCount val="1"/>
                <c:pt idx="0">
                  <c:v>IFN4: 38.137.000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'72-903'!$AD$57:$AD$70</c:f>
              <c:numCache>
                <c:formatCode>_-* #,##0.00\ _P_t_s_-;\-* #,##0.00\ _P_t_s_-;_-* "-"\ _P_t_s_-;_-@_-</c:formatCode>
                <c:ptCount val="14"/>
                <c:pt idx="0">
                  <c:v>20.893999999999998</c:v>
                </c:pt>
                <c:pt idx="1">
                  <c:v>9.2119999999999997</c:v>
                </c:pt>
                <c:pt idx="2">
                  <c:v>4.53</c:v>
                </c:pt>
                <c:pt idx="3">
                  <c:v>2.008</c:v>
                </c:pt>
                <c:pt idx="4">
                  <c:v>0.84399999999999997</c:v>
                </c:pt>
                <c:pt idx="5">
                  <c:v>0.30599999999999999</c:v>
                </c:pt>
                <c:pt idx="6">
                  <c:v>0.16700000000000001</c:v>
                </c:pt>
                <c:pt idx="7">
                  <c:v>8.5999999999999993E-2</c:v>
                </c:pt>
                <c:pt idx="8">
                  <c:v>3.2000000000000001E-2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3808"/>
        <c:axId val="320944320"/>
      </c:barChart>
      <c:catAx>
        <c:axId val="32082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9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4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3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457124045061377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'72-903'!$AB$60:$AB$70</c:f>
              <c:numCache>
                <c:formatCode>_-* #,##0.0\ _P_t_s_-;\-* #,##0.0\ _P_t_s_-;_-* "-"\ _P_t_s_-;_-@_-</c:formatCode>
                <c:ptCount val="11"/>
                <c:pt idx="0">
                  <c:v>1.6759999999999999</c:v>
                </c:pt>
                <c:pt idx="1">
                  <c:v>0.32900000000000001</c:v>
                </c:pt>
                <c:pt idx="2">
                  <c:v>7.8E-2</c:v>
                </c:pt>
                <c:pt idx="3">
                  <c:v>2.1000000000000001E-2</c:v>
                </c:pt>
                <c:pt idx="4">
                  <c:v>1.2999999999999999E-2</c:v>
                </c:pt>
                <c:pt idx="5">
                  <c:v>5.0000000000000001E-3</c:v>
                </c:pt>
                <c:pt idx="6">
                  <c:v>3.0000000000000001E-3</c:v>
                </c:pt>
                <c:pt idx="7">
                  <c:v>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'72-903'!$AC$60:$AC$70</c:f>
              <c:numCache>
                <c:formatCode>_-* #,##0.00\ _P_t_s_-;\-* #,##0.00\ _P_t_s_-;_-* "-"\ _P_t_s_-;_-@_-</c:formatCode>
                <c:ptCount val="11"/>
                <c:pt idx="0">
                  <c:v>2.593</c:v>
                </c:pt>
                <c:pt idx="1">
                  <c:v>0.80300000000000005</c:v>
                </c:pt>
                <c:pt idx="2">
                  <c:v>0.17499999999999999</c:v>
                </c:pt>
                <c:pt idx="3">
                  <c:v>6.3E-2</c:v>
                </c:pt>
                <c:pt idx="4">
                  <c:v>2.9000000000000001E-2</c:v>
                </c:pt>
                <c:pt idx="5">
                  <c:v>8.9999999999999993E-3</c:v>
                </c:pt>
                <c:pt idx="6">
                  <c:v>6.0000000000000001E-3</c:v>
                </c:pt>
                <c:pt idx="7">
                  <c:v>1E-3</c:v>
                </c:pt>
                <c:pt idx="8">
                  <c:v>1E-3</c:v>
                </c:pt>
                <c:pt idx="9">
                  <c:v>0</c:v>
                </c:pt>
                <c:pt idx="10">
                  <c:v>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'72-903'!$AD$60:$AD$70</c:f>
              <c:numCache>
                <c:formatCode>_-* #,##0.00\ _P_t_s_-;\-* #,##0.00\ _P_t_s_-;_-* "-"\ _P_t_s_-;_-@_-</c:formatCode>
                <c:ptCount val="11"/>
                <c:pt idx="0">
                  <c:v>2.008</c:v>
                </c:pt>
                <c:pt idx="1">
                  <c:v>0.84399999999999997</c:v>
                </c:pt>
                <c:pt idx="2">
                  <c:v>0.30599999999999999</c:v>
                </c:pt>
                <c:pt idx="3">
                  <c:v>0.16700000000000001</c:v>
                </c:pt>
                <c:pt idx="4">
                  <c:v>8.5999999999999993E-2</c:v>
                </c:pt>
                <c:pt idx="5">
                  <c:v>3.2000000000000001E-2</c:v>
                </c:pt>
                <c:pt idx="6">
                  <c:v>1.9E-2</c:v>
                </c:pt>
                <c:pt idx="7">
                  <c:v>1.4999999999999999E-2</c:v>
                </c:pt>
                <c:pt idx="8">
                  <c:v>0.01</c:v>
                </c:pt>
                <c:pt idx="9">
                  <c:v>6.0000000000000001E-3</c:v>
                </c:pt>
                <c:pt idx="10">
                  <c:v>8.0000000000000002E-3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6160"/>
        <c:axId val="321135168"/>
      </c:barChart>
      <c:catAx>
        <c:axId val="3201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3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3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4832"/>
        <c:axId val="321138048"/>
      </c:barChart>
      <c:catAx>
        <c:axId val="32082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3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38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5856"/>
        <c:axId val="321140928"/>
      </c:barChart>
      <c:catAx>
        <c:axId val="3208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4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409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7184"/>
        <c:axId val="321429504"/>
      </c:barChart>
      <c:catAx>
        <c:axId val="32015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29504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7184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6880"/>
        <c:axId val="321431808"/>
      </c:barChart>
      <c:catAx>
        <c:axId val="32082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31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76768"/>
        <c:axId val="321434688"/>
      </c:barChart>
      <c:catAx>
        <c:axId val="3213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3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34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7676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4016"/>
        <c:axId val="315157312"/>
      </c:barChart>
      <c:catAx>
        <c:axId val="31477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7696"/>
        <c:axId val="321436416"/>
      </c:barChart>
      <c:catAx>
        <c:axId val="32015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364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769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158720"/>
        <c:axId val="321635456"/>
      </c:barChart>
      <c:catAx>
        <c:axId val="32015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35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15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78304"/>
        <c:axId val="321638336"/>
      </c:barChart>
      <c:catAx>
        <c:axId val="3213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3833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7830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4320"/>
        <c:axId val="321640064"/>
      </c:barChart>
      <c:catAx>
        <c:axId val="32082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40064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432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26368"/>
        <c:axId val="322256896"/>
      </c:barChart>
      <c:catAx>
        <c:axId val="3208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5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0288"/>
        <c:axId val="322259776"/>
      </c:barChart>
      <c:catAx>
        <c:axId val="32206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59776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0288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77280"/>
        <c:axId val="322261504"/>
      </c:barChart>
      <c:catAx>
        <c:axId val="32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6150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7728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77792"/>
        <c:axId val="322263808"/>
      </c:barChart>
      <c:catAx>
        <c:axId val="32137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6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6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7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2336"/>
        <c:axId val="322610880"/>
      </c:barChart>
      <c:catAx>
        <c:axId val="3220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1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108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233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78816"/>
        <c:axId val="322612608"/>
      </c:barChart>
      <c:catAx>
        <c:axId val="32137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1260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78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774528"/>
        <c:axId val="315160192"/>
      </c:barChart>
      <c:catAx>
        <c:axId val="31477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6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601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74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1232"/>
        <c:axId val="322614912"/>
      </c:barChart>
      <c:catAx>
        <c:axId val="3213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1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1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0720"/>
        <c:axId val="322232896"/>
      </c:barChart>
      <c:catAx>
        <c:axId val="32131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289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07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1744"/>
        <c:axId val="322234624"/>
      </c:barChart>
      <c:catAx>
        <c:axId val="32131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46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1744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12256"/>
        <c:axId val="322237504"/>
      </c:barChart>
      <c:catAx>
        <c:axId val="32131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75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122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'72-903'!$AG$54:$AG$56</c:f>
              <c:strCache>
                <c:ptCount val="1"/>
                <c:pt idx="0">
                  <c:v>IFN2: 2.557.000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'72-903'!$AG$57:$AG$70</c:f>
              <c:numCache>
                <c:formatCode>_-* #,##0.0\ _P_t_s_-;\-* #,##0.0\ _P_t_s_-;_-* "-"\ _P_t_s_-;_-@_-</c:formatCode>
                <c:ptCount val="14"/>
                <c:pt idx="0">
                  <c:v>1.4079999999999999</c:v>
                </c:pt>
                <c:pt idx="1">
                  <c:v>0.79400000000000004</c:v>
                </c:pt>
                <c:pt idx="2">
                  <c:v>0.193</c:v>
                </c:pt>
                <c:pt idx="3">
                  <c:v>7.0999999999999994E-2</c:v>
                </c:pt>
                <c:pt idx="4">
                  <c:v>2.3E-2</c:v>
                </c:pt>
                <c:pt idx="5">
                  <c:v>2.1999999999999999E-2</c:v>
                </c:pt>
                <c:pt idx="6">
                  <c:v>7.0000000000000001E-3</c:v>
                </c:pt>
                <c:pt idx="7">
                  <c:v>6.0000000000000001E-3</c:v>
                </c:pt>
                <c:pt idx="8">
                  <c:v>5.0000000000000001E-3</c:v>
                </c:pt>
                <c:pt idx="9">
                  <c:v>1.0999999999999999E-2</c:v>
                </c:pt>
                <c:pt idx="10">
                  <c:v>7.0000000000000001E-3</c:v>
                </c:pt>
                <c:pt idx="11">
                  <c:v>0</c:v>
                </c:pt>
                <c:pt idx="12">
                  <c:v>5.0000000000000001E-3</c:v>
                </c:pt>
                <c:pt idx="13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'72-903'!$AH$54:$AH$56</c:f>
              <c:strCache>
                <c:ptCount val="1"/>
                <c:pt idx="0">
                  <c:v>IFN3: 7.816.000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'72-903'!$AH$57:$AH$70</c:f>
              <c:numCache>
                <c:formatCode>_-* #,##0.000\ _P_t_s_-;\-* #,##0.000\ _P_t_s_-;_-* "-"\ _P_t_s_-;_-@_-</c:formatCode>
                <c:ptCount val="14"/>
                <c:pt idx="0">
                  <c:v>5.0090000000000003</c:v>
                </c:pt>
                <c:pt idx="1">
                  <c:v>2.0270000000000001</c:v>
                </c:pt>
                <c:pt idx="2">
                  <c:v>0.432</c:v>
                </c:pt>
                <c:pt idx="3">
                  <c:v>0.18</c:v>
                </c:pt>
                <c:pt idx="4">
                  <c:v>2.4E-2</c:v>
                </c:pt>
                <c:pt idx="5">
                  <c:v>6.4000000000000001E-2</c:v>
                </c:pt>
                <c:pt idx="6">
                  <c:v>1.0999999999999999E-2</c:v>
                </c:pt>
                <c:pt idx="7">
                  <c:v>1.4E-2</c:v>
                </c:pt>
                <c:pt idx="8">
                  <c:v>1.2E-2</c:v>
                </c:pt>
                <c:pt idx="9">
                  <c:v>7.0000000000000001E-3</c:v>
                </c:pt>
                <c:pt idx="10">
                  <c:v>1.6E-2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'72-903'!$AI$54:$AI$56</c:f>
              <c:strCache>
                <c:ptCount val="1"/>
                <c:pt idx="0">
                  <c:v>IFN4: 5.903.000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'72-903'!$AI$57:$AI$70</c:f>
              <c:numCache>
                <c:formatCode>_-* #,##0.000\ _P_t_s_-;\-* #,##0.000\ _P_t_s_-;_-* "-"\ _P_t_s_-;_-@_-</c:formatCode>
                <c:ptCount val="14"/>
                <c:pt idx="0">
                  <c:v>3.0049999999999999</c:v>
                </c:pt>
                <c:pt idx="1">
                  <c:v>1.39</c:v>
                </c:pt>
                <c:pt idx="2">
                  <c:v>0.81299999999999994</c:v>
                </c:pt>
                <c:pt idx="3">
                  <c:v>0.32200000000000001</c:v>
                </c:pt>
                <c:pt idx="4">
                  <c:v>0.158</c:v>
                </c:pt>
                <c:pt idx="5">
                  <c:v>7.0999999999999994E-2</c:v>
                </c:pt>
                <c:pt idx="6">
                  <c:v>6.3E-2</c:v>
                </c:pt>
                <c:pt idx="7">
                  <c:v>0.01</c:v>
                </c:pt>
                <c:pt idx="8">
                  <c:v>8.0000000000000002E-3</c:v>
                </c:pt>
                <c:pt idx="9">
                  <c:v>6.0000000000000001E-3</c:v>
                </c:pt>
                <c:pt idx="10">
                  <c:v>2.7E-2</c:v>
                </c:pt>
                <c:pt idx="11">
                  <c:v>1.2E-2</c:v>
                </c:pt>
                <c:pt idx="12">
                  <c:v>0</c:v>
                </c:pt>
                <c:pt idx="13">
                  <c:v>1.7999999999999999E-2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0800"/>
        <c:axId val="322239808"/>
      </c:barChart>
      <c:catAx>
        <c:axId val="32206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9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0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4921662252172709"/>
          <c:w val="0.24445234089328582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2048"/>
        <c:axId val="323102976"/>
      </c:barChart>
      <c:catAx>
        <c:axId val="321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0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0297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20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2560"/>
        <c:axId val="323105280"/>
      </c:barChart>
      <c:catAx>
        <c:axId val="32128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0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05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2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3072"/>
        <c:axId val="323107008"/>
      </c:barChart>
      <c:catAx>
        <c:axId val="32128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07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4096"/>
        <c:axId val="323601536"/>
      </c:barChart>
      <c:catAx>
        <c:axId val="32128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01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4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83584"/>
        <c:axId val="323603264"/>
      </c:barChart>
      <c:catAx>
        <c:axId val="32128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0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0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381000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657225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N%20APROBAR%20POR%20VICENTE/72-901_903_9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-901"/>
      <sheetName val="IFN3"/>
      <sheetName val="IFN2"/>
      <sheetName val="IFN1"/>
      <sheetName val="72-903"/>
      <sheetName val="72-903b"/>
      <sheetName val="72-910"/>
      <sheetName val="201"/>
    </sheetNames>
    <sheetDataSet>
      <sheetData sheetId="0"/>
      <sheetData sheetId="1"/>
      <sheetData sheetId="2"/>
      <sheetData sheetId="3"/>
      <sheetData sheetId="4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  <cell r="M54" t="str">
            <v>IFN2:</v>
          </cell>
          <cell r="N54" t="str">
            <v>IFN3:</v>
          </cell>
          <cell r="O54" t="str">
            <v>IFN4:</v>
          </cell>
          <cell r="R54" t="str">
            <v>IFN2:</v>
          </cell>
          <cell r="S54" t="str">
            <v>IFN3:</v>
          </cell>
          <cell r="T54" t="str">
            <v>IFN4:</v>
          </cell>
          <cell r="W54" t="str">
            <v>IFN2:</v>
          </cell>
          <cell r="X54" t="str">
            <v>IFN3:</v>
          </cell>
          <cell r="Y54" t="str">
            <v>IFN4:</v>
          </cell>
          <cell r="AB54" t="str">
            <v>IFN2:</v>
          </cell>
          <cell r="AC54" t="str">
            <v>IFN3:</v>
          </cell>
          <cell r="AD54" t="str">
            <v>IFN4:</v>
          </cell>
          <cell r="AG54" t="str">
            <v>IFN2:</v>
          </cell>
          <cell r="AH54" t="str">
            <v>IFN3:</v>
          </cell>
          <cell r="AI54" t="str">
            <v>IFN4:</v>
          </cell>
          <cell r="AL54" t="str">
            <v>IFN2:</v>
          </cell>
          <cell r="AM54" t="str">
            <v>IFN3:</v>
          </cell>
          <cell r="AN54" t="str">
            <v>IFN4:</v>
          </cell>
          <cell r="AQ54" t="str">
            <v>IFN2:</v>
          </cell>
          <cell r="AR54" t="str">
            <v>IFN3:</v>
          </cell>
          <cell r="AS54" t="str">
            <v>IFN4:</v>
          </cell>
        </row>
        <row r="55">
          <cell r="B55">
            <v>99930000</v>
          </cell>
          <cell r="C55">
            <v>245504000</v>
          </cell>
          <cell r="D55">
            <v>341344000</v>
          </cell>
          <cell r="H55">
            <v>52327000</v>
          </cell>
          <cell r="I55">
            <v>79356000</v>
          </cell>
          <cell r="J55">
            <v>71313000</v>
          </cell>
          <cell r="M55">
            <v>10568000</v>
          </cell>
          <cell r="N55">
            <v>19492000</v>
          </cell>
          <cell r="O55">
            <v>37451000</v>
          </cell>
          <cell r="R55">
            <v>48345000</v>
          </cell>
          <cell r="S55">
            <v>64073000</v>
          </cell>
          <cell r="T55">
            <v>67040000</v>
          </cell>
          <cell r="W55">
            <v>10366000</v>
          </cell>
          <cell r="X55">
            <v>15737000</v>
          </cell>
          <cell r="Y55">
            <v>13516000</v>
          </cell>
          <cell r="AB55">
            <v>26667000</v>
          </cell>
          <cell r="AC55">
            <v>55524000</v>
          </cell>
          <cell r="AD55">
            <v>38137000</v>
          </cell>
          <cell r="AG55">
            <v>2557000</v>
          </cell>
          <cell r="AH55">
            <v>7816000</v>
          </cell>
          <cell r="AI55">
            <v>5903000</v>
          </cell>
          <cell r="AL55">
            <v>9343000</v>
          </cell>
          <cell r="AM55">
            <v>10849000</v>
          </cell>
          <cell r="AN55">
            <v>7447000</v>
          </cell>
          <cell r="AQ55">
            <v>19345000</v>
          </cell>
          <cell r="AR55">
            <v>68376000</v>
          </cell>
          <cell r="AS55">
            <v>76542000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  <cell r="M56" t="str">
            <v>pies</v>
          </cell>
          <cell r="N56" t="str">
            <v>pies</v>
          </cell>
          <cell r="O56" t="str">
            <v>pies</v>
          </cell>
          <cell r="R56" t="str">
            <v>pies</v>
          </cell>
          <cell r="S56" t="str">
            <v>pies</v>
          </cell>
          <cell r="T56" t="str">
            <v>pies</v>
          </cell>
          <cell r="W56" t="str">
            <v>pies</v>
          </cell>
          <cell r="X56" t="str">
            <v>pies</v>
          </cell>
          <cell r="Y56" t="str">
            <v>pies</v>
          </cell>
          <cell r="AB56" t="str">
            <v>pies</v>
          </cell>
          <cell r="AC56" t="str">
            <v>pies</v>
          </cell>
          <cell r="AD56" t="str">
            <v>pies</v>
          </cell>
          <cell r="AG56" t="str">
            <v>pies</v>
          </cell>
          <cell r="AH56" t="str">
            <v>pies</v>
          </cell>
          <cell r="AI56" t="str">
            <v>pies</v>
          </cell>
          <cell r="AL56" t="str">
            <v>pies</v>
          </cell>
          <cell r="AM56" t="str">
            <v>pies</v>
          </cell>
          <cell r="AN56" t="str">
            <v>pies</v>
          </cell>
          <cell r="AQ56" t="str">
            <v>pies</v>
          </cell>
          <cell r="AR56" t="str">
            <v>pies</v>
          </cell>
          <cell r="AS56" t="str">
            <v>pies</v>
          </cell>
        </row>
        <row r="57">
          <cell r="A57">
            <v>5</v>
          </cell>
          <cell r="B57">
            <v>46.904000000000003</v>
          </cell>
          <cell r="C57">
            <v>147.047</v>
          </cell>
          <cell r="D57">
            <v>198.91399999999999</v>
          </cell>
          <cell r="G57">
            <v>5</v>
          </cell>
          <cell r="H57">
            <v>16.861999999999998</v>
          </cell>
          <cell r="I57">
            <v>35.872</v>
          </cell>
          <cell r="J57">
            <v>32.003</v>
          </cell>
          <cell r="L57">
            <v>5</v>
          </cell>
          <cell r="M57">
            <v>1.294</v>
          </cell>
          <cell r="N57">
            <v>4.7450000000000001</v>
          </cell>
          <cell r="O57">
            <v>15.211</v>
          </cell>
          <cell r="Q57">
            <v>5</v>
          </cell>
          <cell r="R57">
            <v>29.684999999999999</v>
          </cell>
          <cell r="S57">
            <v>32.674999999999997</v>
          </cell>
          <cell r="T57">
            <v>31.273</v>
          </cell>
          <cell r="V57">
            <v>5</v>
          </cell>
          <cell r="W57">
            <v>2.1019999999999999</v>
          </cell>
          <cell r="X57">
            <v>4.3140000000000001</v>
          </cell>
          <cell r="Y57">
            <v>3.0219999999999998</v>
          </cell>
          <cell r="AA57">
            <v>5</v>
          </cell>
          <cell r="AB57">
            <v>6.7030000000000003</v>
          </cell>
          <cell r="AC57">
            <v>29.17</v>
          </cell>
          <cell r="AD57">
            <v>20.893999999999998</v>
          </cell>
          <cell r="AF57">
            <v>5</v>
          </cell>
          <cell r="AG57">
            <v>1.4079999999999999</v>
          </cell>
          <cell r="AH57">
            <v>5.0090000000000003</v>
          </cell>
          <cell r="AI57">
            <v>3.0049999999999999</v>
          </cell>
          <cell r="AK57">
            <v>5</v>
          </cell>
          <cell r="AL57">
            <v>4.9059999999999997</v>
          </cell>
          <cell r="AM57">
            <v>6.1139999999999999</v>
          </cell>
          <cell r="AN57">
            <v>2.706</v>
          </cell>
          <cell r="AP57">
            <v>5</v>
          </cell>
          <cell r="AQ57">
            <v>17.751999999999999</v>
          </cell>
          <cell r="AR57">
            <v>61.331000000000003</v>
          </cell>
          <cell r="AS57">
            <v>63.597000000000001</v>
          </cell>
        </row>
        <row r="58">
          <cell r="A58">
            <v>10</v>
          </cell>
          <cell r="B58">
            <v>15.191000000000001</v>
          </cell>
          <cell r="C58">
            <v>31.978999999999999</v>
          </cell>
          <cell r="D58">
            <v>60.957000000000001</v>
          </cell>
          <cell r="G58">
            <v>10</v>
          </cell>
          <cell r="H58">
            <v>13.298</v>
          </cell>
          <cell r="I58">
            <v>14.997999999999999</v>
          </cell>
          <cell r="J58">
            <v>13.675000000000001</v>
          </cell>
          <cell r="L58">
            <v>10</v>
          </cell>
          <cell r="M58">
            <v>1.2669999999999999</v>
          </cell>
          <cell r="N58">
            <v>2.2930000000000001</v>
          </cell>
          <cell r="O58">
            <v>5.9080000000000004</v>
          </cell>
          <cell r="Q58">
            <v>10</v>
          </cell>
          <cell r="R58">
            <v>11.202</v>
          </cell>
          <cell r="S58">
            <v>16.925000000000001</v>
          </cell>
          <cell r="T58">
            <v>15.992000000000001</v>
          </cell>
          <cell r="V58">
            <v>10</v>
          </cell>
          <cell r="W58">
            <v>3.6150000000000002</v>
          </cell>
          <cell r="X58">
            <v>3.5720000000000001</v>
          </cell>
          <cell r="Y58">
            <v>1.8420000000000001</v>
          </cell>
          <cell r="AA58">
            <v>10</v>
          </cell>
          <cell r="AB58">
            <v>12.403</v>
          </cell>
          <cell r="AC58">
            <v>15.175000000000001</v>
          </cell>
          <cell r="AD58">
            <v>9.2119999999999997</v>
          </cell>
          <cell r="AF58">
            <v>10</v>
          </cell>
          <cell r="AG58">
            <v>0.79400000000000004</v>
          </cell>
          <cell r="AH58">
            <v>2.0270000000000001</v>
          </cell>
          <cell r="AI58">
            <v>1.39</v>
          </cell>
          <cell r="AK58">
            <v>10</v>
          </cell>
          <cell r="AL58">
            <v>2.3460000000000001</v>
          </cell>
          <cell r="AM58">
            <v>2.0510000000000002</v>
          </cell>
          <cell r="AN58">
            <v>2.2839999999999998</v>
          </cell>
          <cell r="AP58">
            <v>10</v>
          </cell>
          <cell r="AQ58">
            <v>1.423</v>
          </cell>
          <cell r="AR58">
            <v>6.468</v>
          </cell>
          <cell r="AS58">
            <v>11.276</v>
          </cell>
        </row>
        <row r="59">
          <cell r="A59">
            <v>15</v>
          </cell>
          <cell r="B59">
            <v>6.55</v>
          </cell>
          <cell r="C59">
            <v>13.29</v>
          </cell>
          <cell r="D59">
            <v>22.178000000000001</v>
          </cell>
          <cell r="G59">
            <v>15</v>
          </cell>
          <cell r="H59">
            <v>10.336</v>
          </cell>
          <cell r="I59">
            <v>9.577</v>
          </cell>
          <cell r="J59">
            <v>7.29</v>
          </cell>
          <cell r="L59">
            <v>15</v>
          </cell>
          <cell r="M59">
            <v>1.014</v>
          </cell>
          <cell r="N59">
            <v>2.1749999999999998</v>
          </cell>
          <cell r="O59">
            <v>3.52</v>
          </cell>
          <cell r="Q59">
            <v>15</v>
          </cell>
          <cell r="R59">
            <v>3.9209999999999998</v>
          </cell>
          <cell r="S59">
            <v>6.9249999999999998</v>
          </cell>
          <cell r="T59">
            <v>9.3680000000000003</v>
          </cell>
          <cell r="V59">
            <v>15</v>
          </cell>
          <cell r="W59">
            <v>2.1459999999999999</v>
          </cell>
          <cell r="X59">
            <v>3.0739999999999998</v>
          </cell>
          <cell r="Y59">
            <v>2.3639999999999999</v>
          </cell>
          <cell r="AA59">
            <v>15</v>
          </cell>
          <cell r="AB59">
            <v>5.4340000000000002</v>
          </cell>
          <cell r="AC59">
            <v>7.4980000000000002</v>
          </cell>
          <cell r="AD59">
            <v>4.53</v>
          </cell>
          <cell r="AF59">
            <v>15</v>
          </cell>
          <cell r="AG59">
            <v>0.193</v>
          </cell>
          <cell r="AH59">
            <v>0.432</v>
          </cell>
          <cell r="AI59">
            <v>0.81299999999999994</v>
          </cell>
          <cell r="AK59">
            <v>15</v>
          </cell>
          <cell r="AL59">
            <v>1.1379999999999999</v>
          </cell>
          <cell r="AM59">
            <v>1.3380000000000001</v>
          </cell>
          <cell r="AN59">
            <v>1.18</v>
          </cell>
          <cell r="AP59">
            <v>15</v>
          </cell>
          <cell r="AQ59">
            <v>0.11899999999999999</v>
          </cell>
          <cell r="AR59">
            <v>0.45400000000000001</v>
          </cell>
          <cell r="AS59">
            <v>1.3320000000000001</v>
          </cell>
        </row>
        <row r="60">
          <cell r="A60">
            <v>20</v>
          </cell>
          <cell r="B60">
            <v>5.0449999999999999</v>
          </cell>
          <cell r="C60">
            <v>9.7390000000000008</v>
          </cell>
          <cell r="D60">
            <v>13.536</v>
          </cell>
          <cell r="G60">
            <v>20</v>
          </cell>
          <cell r="H60">
            <v>6.1909999999999998</v>
          </cell>
          <cell r="I60">
            <v>7.907</v>
          </cell>
          <cell r="J60">
            <v>5.47</v>
          </cell>
          <cell r="L60">
            <v>20</v>
          </cell>
          <cell r="M60">
            <v>0.94899999999999995</v>
          </cell>
          <cell r="N60">
            <v>1.6879999999999999</v>
          </cell>
          <cell r="O60">
            <v>3.1339999999999999</v>
          </cell>
          <cell r="Q60">
            <v>20</v>
          </cell>
          <cell r="R60">
            <v>1.81</v>
          </cell>
          <cell r="S60">
            <v>3.5249999999999999</v>
          </cell>
          <cell r="T60">
            <v>5.01</v>
          </cell>
          <cell r="V60">
            <v>20</v>
          </cell>
          <cell r="W60">
            <v>1.512</v>
          </cell>
          <cell r="X60">
            <v>2.0430000000000001</v>
          </cell>
          <cell r="Y60">
            <v>2.121</v>
          </cell>
          <cell r="AA60">
            <v>20</v>
          </cell>
          <cell r="AB60">
            <v>1.6759999999999999</v>
          </cell>
          <cell r="AC60">
            <v>2.593</v>
          </cell>
          <cell r="AD60">
            <v>2.008</v>
          </cell>
          <cell r="AF60">
            <v>20</v>
          </cell>
          <cell r="AG60">
            <v>7.0999999999999994E-2</v>
          </cell>
          <cell r="AH60">
            <v>0.18</v>
          </cell>
          <cell r="AI60">
            <v>0.32200000000000001</v>
          </cell>
          <cell r="AK60">
            <v>20</v>
          </cell>
          <cell r="AL60">
            <v>0.56000000000000005</v>
          </cell>
          <cell r="AM60">
            <v>0.71699999999999997</v>
          </cell>
          <cell r="AN60">
            <v>0.54300000000000004</v>
          </cell>
          <cell r="AP60">
            <v>20</v>
          </cell>
          <cell r="AQ60">
            <v>2.3E-2</v>
          </cell>
          <cell r="AR60">
            <v>7.3999999999999996E-2</v>
          </cell>
          <cell r="AS60">
            <v>0.25600000000000001</v>
          </cell>
        </row>
        <row r="61">
          <cell r="A61">
            <v>25</v>
          </cell>
          <cell r="B61">
            <v>4.726</v>
          </cell>
          <cell r="C61">
            <v>7.7590000000000003</v>
          </cell>
          <cell r="D61">
            <v>9.1999999999999993</v>
          </cell>
          <cell r="G61">
            <v>25</v>
          </cell>
          <cell r="H61">
            <v>3.4380000000000002</v>
          </cell>
          <cell r="I61">
            <v>5.4119999999999999</v>
          </cell>
          <cell r="J61">
            <v>4.7839999999999998</v>
          </cell>
          <cell r="L61">
            <v>25</v>
          </cell>
          <cell r="M61">
            <v>0.97599999999999998</v>
          </cell>
          <cell r="N61">
            <v>1.466</v>
          </cell>
          <cell r="O61">
            <v>2.1920000000000002</v>
          </cell>
          <cell r="Q61">
            <v>25</v>
          </cell>
          <cell r="R61">
            <v>0.79400000000000004</v>
          </cell>
          <cell r="S61">
            <v>1.9159999999999999</v>
          </cell>
          <cell r="T61">
            <v>2.5590000000000002</v>
          </cell>
          <cell r="V61">
            <v>25</v>
          </cell>
          <cell r="W61">
            <v>0.69899999999999995</v>
          </cell>
          <cell r="X61">
            <v>1.4790000000000001</v>
          </cell>
          <cell r="Y61">
            <v>1.571</v>
          </cell>
          <cell r="AA61">
            <v>25</v>
          </cell>
          <cell r="AB61">
            <v>0.32900000000000001</v>
          </cell>
          <cell r="AC61">
            <v>0.80300000000000005</v>
          </cell>
          <cell r="AD61">
            <v>0.84399999999999997</v>
          </cell>
          <cell r="AF61">
            <v>25</v>
          </cell>
          <cell r="AG61">
            <v>2.3E-2</v>
          </cell>
          <cell r="AH61">
            <v>2.4E-2</v>
          </cell>
          <cell r="AI61">
            <v>0.158</v>
          </cell>
          <cell r="AK61">
            <v>25</v>
          </cell>
          <cell r="AL61">
            <v>0.17899999999999999</v>
          </cell>
          <cell r="AM61">
            <v>0.30499999999999999</v>
          </cell>
          <cell r="AN61">
            <v>0.317</v>
          </cell>
          <cell r="AP61">
            <v>25</v>
          </cell>
          <cell r="AQ61">
            <v>1.2E-2</v>
          </cell>
          <cell r="AR61">
            <v>3.3000000000000002E-2</v>
          </cell>
          <cell r="AS61">
            <v>4.4999999999999998E-2</v>
          </cell>
        </row>
        <row r="62">
          <cell r="A62">
            <v>30</v>
          </cell>
          <cell r="B62">
            <v>4.9160000000000004</v>
          </cell>
          <cell r="C62">
            <v>7.835</v>
          </cell>
          <cell r="D62">
            <v>8.0830000000000002</v>
          </cell>
          <cell r="G62">
            <v>30</v>
          </cell>
          <cell r="H62">
            <v>1.4279999999999999</v>
          </cell>
          <cell r="I62">
            <v>3.274</v>
          </cell>
          <cell r="J62">
            <v>3.7080000000000002</v>
          </cell>
          <cell r="L62">
            <v>30</v>
          </cell>
          <cell r="M62">
            <v>1.0720000000000001</v>
          </cell>
          <cell r="N62">
            <v>1.4670000000000001</v>
          </cell>
          <cell r="O62">
            <v>1.681</v>
          </cell>
          <cell r="Q62">
            <v>30</v>
          </cell>
          <cell r="R62">
            <v>0.41599999999999998</v>
          </cell>
          <cell r="S62">
            <v>0.96099999999999997</v>
          </cell>
          <cell r="T62">
            <v>1.3540000000000001</v>
          </cell>
          <cell r="V62">
            <v>30</v>
          </cell>
          <cell r="W62">
            <v>0.20799999999999999</v>
          </cell>
          <cell r="X62">
            <v>0.83099999999999996</v>
          </cell>
          <cell r="Y62">
            <v>1.345</v>
          </cell>
          <cell r="AA62">
            <v>30</v>
          </cell>
          <cell r="AB62">
            <v>7.8E-2</v>
          </cell>
          <cell r="AC62">
            <v>0.17499999999999999</v>
          </cell>
          <cell r="AD62">
            <v>0.30599999999999999</v>
          </cell>
          <cell r="AF62">
            <v>30</v>
          </cell>
          <cell r="AG62">
            <v>2.1999999999999999E-2</v>
          </cell>
          <cell r="AH62">
            <v>6.4000000000000001E-2</v>
          </cell>
          <cell r="AI62">
            <v>7.0999999999999994E-2</v>
          </cell>
          <cell r="AK62">
            <v>30</v>
          </cell>
          <cell r="AL62">
            <v>6.8000000000000005E-2</v>
          </cell>
          <cell r="AM62">
            <v>0.128</v>
          </cell>
          <cell r="AN62">
            <v>0.17299999999999999</v>
          </cell>
          <cell r="AP62">
            <v>30</v>
          </cell>
          <cell r="AQ62">
            <v>0.01</v>
          </cell>
          <cell r="AR62">
            <v>1.4E-2</v>
          </cell>
          <cell r="AS62">
            <v>2.5000000000000001E-2</v>
          </cell>
        </row>
        <row r="63">
          <cell r="A63">
            <v>35</v>
          </cell>
          <cell r="B63">
            <v>4.8239999999999998</v>
          </cell>
          <cell r="C63">
            <v>7.4269999999999996</v>
          </cell>
          <cell r="D63">
            <v>7.2880000000000003</v>
          </cell>
          <cell r="G63">
            <v>35</v>
          </cell>
          <cell r="H63">
            <v>0.48599999999999999</v>
          </cell>
          <cell r="I63">
            <v>1.4930000000000001</v>
          </cell>
          <cell r="J63">
            <v>2.391</v>
          </cell>
          <cell r="L63">
            <v>35</v>
          </cell>
          <cell r="M63">
            <v>0.98299999999999998</v>
          </cell>
          <cell r="N63">
            <v>1.46</v>
          </cell>
          <cell r="O63">
            <v>1.405</v>
          </cell>
          <cell r="Q63">
            <v>35</v>
          </cell>
          <cell r="R63">
            <v>0.22900000000000001</v>
          </cell>
          <cell r="S63">
            <v>0.51600000000000001</v>
          </cell>
          <cell r="T63">
            <v>0.626</v>
          </cell>
          <cell r="V63">
            <v>35</v>
          </cell>
          <cell r="W63">
            <v>6.2E-2</v>
          </cell>
          <cell r="X63">
            <v>0.27400000000000002</v>
          </cell>
          <cell r="Y63">
            <v>0.72299999999999998</v>
          </cell>
          <cell r="AA63">
            <v>35</v>
          </cell>
          <cell r="AB63">
            <v>2.1000000000000001E-2</v>
          </cell>
          <cell r="AC63">
            <v>6.3E-2</v>
          </cell>
          <cell r="AD63">
            <v>0.16700000000000001</v>
          </cell>
          <cell r="AF63">
            <v>35</v>
          </cell>
          <cell r="AG63">
            <v>7.0000000000000001E-3</v>
          </cell>
          <cell r="AH63">
            <v>1.0999999999999999E-2</v>
          </cell>
          <cell r="AI63">
            <v>6.3E-2</v>
          </cell>
          <cell r="AK63">
            <v>35</v>
          </cell>
          <cell r="AL63">
            <v>3.7999999999999999E-2</v>
          </cell>
          <cell r="AM63">
            <v>0.06</v>
          </cell>
          <cell r="AN63">
            <v>0.08</v>
          </cell>
          <cell r="AP63">
            <v>35</v>
          </cell>
          <cell r="AQ63">
            <v>6.0000000000000001E-3</v>
          </cell>
          <cell r="AR63">
            <v>2E-3</v>
          </cell>
          <cell r="AS63">
            <v>1.0999999999999999E-2</v>
          </cell>
        </row>
        <row r="64">
          <cell r="A64">
            <v>40</v>
          </cell>
          <cell r="B64">
            <v>3.7509999999999999</v>
          </cell>
          <cell r="C64">
            <v>6.5510000000000002</v>
          </cell>
          <cell r="D64">
            <v>6.5620000000000003</v>
          </cell>
          <cell r="G64">
            <v>40</v>
          </cell>
          <cell r="H64">
            <v>0.186</v>
          </cell>
          <cell r="I64">
            <v>0.52500000000000002</v>
          </cell>
          <cell r="J64">
            <v>1.177</v>
          </cell>
          <cell r="L64">
            <v>40</v>
          </cell>
          <cell r="M64">
            <v>0.92200000000000004</v>
          </cell>
          <cell r="N64">
            <v>1.157</v>
          </cell>
          <cell r="O64">
            <v>1.272</v>
          </cell>
          <cell r="Q64">
            <v>40</v>
          </cell>
          <cell r="R64">
            <v>0.107</v>
          </cell>
          <cell r="S64">
            <v>0.251</v>
          </cell>
          <cell r="T64">
            <v>0.24399999999999999</v>
          </cell>
          <cell r="V64">
            <v>40</v>
          </cell>
          <cell r="W64">
            <v>5.0000000000000001E-3</v>
          </cell>
          <cell r="X64">
            <v>8.6999999999999994E-2</v>
          </cell>
          <cell r="Y64">
            <v>0.29099999999999998</v>
          </cell>
          <cell r="AA64">
            <v>40</v>
          </cell>
          <cell r="AB64">
            <v>1.2999999999999999E-2</v>
          </cell>
          <cell r="AC64">
            <v>2.9000000000000001E-2</v>
          </cell>
          <cell r="AD64">
            <v>8.5999999999999993E-2</v>
          </cell>
          <cell r="AF64">
            <v>40</v>
          </cell>
          <cell r="AG64">
            <v>6.0000000000000001E-3</v>
          </cell>
          <cell r="AH64">
            <v>1.4E-2</v>
          </cell>
          <cell r="AI64">
            <v>0.01</v>
          </cell>
          <cell r="AK64">
            <v>40</v>
          </cell>
          <cell r="AL64">
            <v>4.4999999999999998E-2</v>
          </cell>
          <cell r="AM64">
            <v>5.3999999999999999E-2</v>
          </cell>
          <cell r="AN64">
            <v>6.6000000000000003E-2</v>
          </cell>
          <cell r="AP64">
            <v>40</v>
          </cell>
          <cell r="AQ64">
            <v>0</v>
          </cell>
          <cell r="AR64">
            <v>0</v>
          </cell>
          <cell r="AS64">
            <v>0</v>
          </cell>
        </row>
        <row r="65">
          <cell r="A65">
            <v>45</v>
          </cell>
          <cell r="B65">
            <v>2.5750000000000002</v>
          </cell>
          <cell r="C65">
            <v>4.3380000000000001</v>
          </cell>
          <cell r="D65">
            <v>4.3570000000000002</v>
          </cell>
          <cell r="G65">
            <v>45</v>
          </cell>
          <cell r="H65">
            <v>5.2999999999999999E-2</v>
          </cell>
          <cell r="I65">
            <v>0.17199999999999999</v>
          </cell>
          <cell r="J65">
            <v>0.48299999999999998</v>
          </cell>
          <cell r="L65">
            <v>45</v>
          </cell>
          <cell r="M65">
            <v>0.623</v>
          </cell>
          <cell r="N65">
            <v>0.91700000000000004</v>
          </cell>
          <cell r="O65">
            <v>0.92100000000000004</v>
          </cell>
          <cell r="Q65">
            <v>45</v>
          </cell>
          <cell r="R65">
            <v>6.9000000000000006E-2</v>
          </cell>
          <cell r="S65">
            <v>0.14399999999999999</v>
          </cell>
          <cell r="T65">
            <v>0.17399999999999999</v>
          </cell>
          <cell r="V65">
            <v>45</v>
          </cell>
          <cell r="W65">
            <v>4.0000000000000001E-3</v>
          </cell>
          <cell r="X65">
            <v>1.7999999999999999E-2</v>
          </cell>
          <cell r="Y65">
            <v>0.13300000000000001</v>
          </cell>
          <cell r="AA65">
            <v>45</v>
          </cell>
          <cell r="AB65">
            <v>5.0000000000000001E-3</v>
          </cell>
          <cell r="AC65">
            <v>8.9999999999999993E-3</v>
          </cell>
          <cell r="AD65">
            <v>3.2000000000000001E-2</v>
          </cell>
          <cell r="AF65">
            <v>45</v>
          </cell>
          <cell r="AG65">
            <v>5.0000000000000001E-3</v>
          </cell>
          <cell r="AH65">
            <v>1.2E-2</v>
          </cell>
          <cell r="AI65">
            <v>8.0000000000000002E-3</v>
          </cell>
          <cell r="AK65">
            <v>45</v>
          </cell>
          <cell r="AL65">
            <v>1.7999999999999999E-2</v>
          </cell>
          <cell r="AM65">
            <v>2.1999999999999999E-2</v>
          </cell>
          <cell r="AN65">
            <v>3.4000000000000002E-2</v>
          </cell>
          <cell r="AP65">
            <v>45</v>
          </cell>
          <cell r="AQ65">
            <v>0</v>
          </cell>
          <cell r="AR65">
            <v>0</v>
          </cell>
          <cell r="AS65">
            <v>0</v>
          </cell>
        </row>
        <row r="66">
          <cell r="A66">
            <v>50</v>
          </cell>
          <cell r="B66">
            <v>1.823</v>
          </cell>
          <cell r="C66">
            <v>3.2549999999999999</v>
          </cell>
          <cell r="D66">
            <v>3.4980000000000002</v>
          </cell>
          <cell r="G66">
            <v>50</v>
          </cell>
          <cell r="H66">
            <v>2.9000000000000001E-2</v>
          </cell>
          <cell r="I66">
            <v>7.4999999999999997E-2</v>
          </cell>
          <cell r="J66">
            <v>0.189</v>
          </cell>
          <cell r="L66">
            <v>50</v>
          </cell>
          <cell r="M66">
            <v>0.441</v>
          </cell>
          <cell r="N66">
            <v>0.65600000000000003</v>
          </cell>
          <cell r="O66">
            <v>0.8</v>
          </cell>
          <cell r="Q66">
            <v>50</v>
          </cell>
          <cell r="R66">
            <v>5.2999999999999999E-2</v>
          </cell>
          <cell r="S66">
            <v>9.1999999999999998E-2</v>
          </cell>
          <cell r="T66">
            <v>0.17</v>
          </cell>
          <cell r="V66">
            <v>50</v>
          </cell>
          <cell r="W66">
            <v>2E-3</v>
          </cell>
          <cell r="X66">
            <v>0.01</v>
          </cell>
          <cell r="Y66">
            <v>6.0999999999999999E-2</v>
          </cell>
          <cell r="AA66">
            <v>50</v>
          </cell>
          <cell r="AB66">
            <v>3.0000000000000001E-3</v>
          </cell>
          <cell r="AC66">
            <v>6.0000000000000001E-3</v>
          </cell>
          <cell r="AD66">
            <v>1.9E-2</v>
          </cell>
          <cell r="AF66">
            <v>50</v>
          </cell>
          <cell r="AG66">
            <v>1.0999999999999999E-2</v>
          </cell>
          <cell r="AH66">
            <v>7.0000000000000001E-3</v>
          </cell>
          <cell r="AI66">
            <v>6.0000000000000001E-3</v>
          </cell>
          <cell r="AK66">
            <v>50</v>
          </cell>
          <cell r="AL66">
            <v>7.0000000000000001E-3</v>
          </cell>
          <cell r="AM66">
            <v>1.4E-2</v>
          </cell>
          <cell r="AN66">
            <v>2.1000000000000001E-2</v>
          </cell>
          <cell r="AP66">
            <v>50</v>
          </cell>
          <cell r="AQ66">
            <v>0</v>
          </cell>
          <cell r="AR66">
            <v>0</v>
          </cell>
          <cell r="AS66">
            <v>0</v>
          </cell>
        </row>
        <row r="67">
          <cell r="A67">
            <v>55</v>
          </cell>
          <cell r="B67">
            <v>1.1970000000000001</v>
          </cell>
          <cell r="C67">
            <v>2.105</v>
          </cell>
          <cell r="D67">
            <v>2.2200000000000002</v>
          </cell>
          <cell r="G67">
            <v>55</v>
          </cell>
          <cell r="H67">
            <v>1.2999999999999999E-2</v>
          </cell>
          <cell r="I67">
            <v>2.1999999999999999E-2</v>
          </cell>
          <cell r="J67">
            <v>8.6999999999999994E-2</v>
          </cell>
          <cell r="L67">
            <v>55</v>
          </cell>
          <cell r="M67">
            <v>0.38200000000000001</v>
          </cell>
          <cell r="N67">
            <v>0.49399999999999999</v>
          </cell>
          <cell r="O67">
            <v>0.433</v>
          </cell>
          <cell r="Q67">
            <v>55</v>
          </cell>
          <cell r="R67">
            <v>1.7999999999999999E-2</v>
          </cell>
          <cell r="S67">
            <v>5.1999999999999998E-2</v>
          </cell>
          <cell r="T67">
            <v>9.2999999999999999E-2</v>
          </cell>
          <cell r="V67">
            <v>55</v>
          </cell>
          <cell r="W67">
            <v>6.0000000000000001E-3</v>
          </cell>
          <cell r="X67">
            <v>1.6E-2</v>
          </cell>
          <cell r="Y67">
            <v>0.02</v>
          </cell>
          <cell r="AA67">
            <v>55</v>
          </cell>
          <cell r="AB67">
            <v>1E-3</v>
          </cell>
          <cell r="AC67">
            <v>1E-3</v>
          </cell>
          <cell r="AD67">
            <v>1.4999999999999999E-2</v>
          </cell>
          <cell r="AF67">
            <v>55</v>
          </cell>
          <cell r="AG67">
            <v>7.0000000000000001E-3</v>
          </cell>
          <cell r="AH67">
            <v>1.6E-2</v>
          </cell>
          <cell r="AI67">
            <v>2.7E-2</v>
          </cell>
          <cell r="AK67">
            <v>55</v>
          </cell>
          <cell r="AL67">
            <v>5.0000000000000001E-3</v>
          </cell>
          <cell r="AM67">
            <v>8.9999999999999993E-3</v>
          </cell>
          <cell r="AN67">
            <v>1.2E-2</v>
          </cell>
          <cell r="AP67">
            <v>55</v>
          </cell>
          <cell r="AQ67">
            <v>0</v>
          </cell>
          <cell r="AR67">
            <v>0</v>
          </cell>
          <cell r="AS67">
            <v>0</v>
          </cell>
        </row>
        <row r="68">
          <cell r="A68">
            <v>60</v>
          </cell>
          <cell r="B68">
            <v>0.70799999999999996</v>
          </cell>
          <cell r="C68">
            <v>1.3260000000000001</v>
          </cell>
          <cell r="D68">
            <v>1.3149999999999999</v>
          </cell>
          <cell r="G68">
            <v>60</v>
          </cell>
          <cell r="H68">
            <v>4.0000000000000001E-3</v>
          </cell>
          <cell r="I68">
            <v>1.6E-2</v>
          </cell>
          <cell r="J68">
            <v>2.1000000000000001E-2</v>
          </cell>
          <cell r="L68">
            <v>60</v>
          </cell>
          <cell r="M68">
            <v>0.20399999999999999</v>
          </cell>
          <cell r="N68">
            <v>0.32600000000000001</v>
          </cell>
          <cell r="O68">
            <v>0.36699999999999999</v>
          </cell>
          <cell r="Q68">
            <v>60</v>
          </cell>
          <cell r="R68">
            <v>0.02</v>
          </cell>
          <cell r="S68">
            <v>2.5000000000000001E-2</v>
          </cell>
          <cell r="T68">
            <v>6.2E-2</v>
          </cell>
          <cell r="V68">
            <v>60</v>
          </cell>
          <cell r="W68">
            <v>0</v>
          </cell>
          <cell r="X68">
            <v>3.0000000000000001E-3</v>
          </cell>
          <cell r="Y68">
            <v>6.0000000000000001E-3</v>
          </cell>
          <cell r="AA68">
            <v>60</v>
          </cell>
          <cell r="AB68">
            <v>1E-3</v>
          </cell>
          <cell r="AC68">
            <v>1E-3</v>
          </cell>
          <cell r="AD68">
            <v>0.01</v>
          </cell>
          <cell r="AF68">
            <v>60</v>
          </cell>
          <cell r="AG68">
            <v>0</v>
          </cell>
          <cell r="AH68">
            <v>0.01</v>
          </cell>
          <cell r="AI68">
            <v>1.2E-2</v>
          </cell>
          <cell r="AK68">
            <v>60</v>
          </cell>
          <cell r="AL68">
            <v>5.0000000000000001E-3</v>
          </cell>
          <cell r="AM68">
            <v>2E-3</v>
          </cell>
          <cell r="AN68">
            <v>1.0999999999999999E-2</v>
          </cell>
          <cell r="AP68">
            <v>60</v>
          </cell>
          <cell r="AQ68">
            <v>0</v>
          </cell>
          <cell r="AR68">
            <v>0</v>
          </cell>
          <cell r="AS68">
            <v>0</v>
          </cell>
        </row>
        <row r="69">
          <cell r="A69">
            <v>65</v>
          </cell>
          <cell r="B69">
            <v>0.51400000000000001</v>
          </cell>
          <cell r="C69">
            <v>0.70899999999999996</v>
          </cell>
          <cell r="D69">
            <v>0.79500000000000004</v>
          </cell>
          <cell r="G69">
            <v>65</v>
          </cell>
          <cell r="H69">
            <v>2E-3</v>
          </cell>
          <cell r="I69">
            <v>7.0000000000000001E-3</v>
          </cell>
          <cell r="J69">
            <v>1.7000000000000001E-2</v>
          </cell>
          <cell r="L69">
            <v>65</v>
          </cell>
          <cell r="M69">
            <v>0.14499999999999999</v>
          </cell>
          <cell r="N69">
            <v>0.17199999999999999</v>
          </cell>
          <cell r="O69">
            <v>0.14699999999999999</v>
          </cell>
          <cell r="Q69">
            <v>65</v>
          </cell>
          <cell r="R69">
            <v>2E-3</v>
          </cell>
          <cell r="S69">
            <v>1.6E-2</v>
          </cell>
          <cell r="T69">
            <v>1.0999999999999999E-2</v>
          </cell>
          <cell r="V69">
            <v>65</v>
          </cell>
          <cell r="W69">
            <v>2E-3</v>
          </cell>
          <cell r="X69">
            <v>4.0000000000000001E-3</v>
          </cell>
          <cell r="Y69">
            <v>7.0000000000000001E-3</v>
          </cell>
          <cell r="AA69">
            <v>65</v>
          </cell>
          <cell r="AB69">
            <v>0</v>
          </cell>
          <cell r="AC69">
            <v>0</v>
          </cell>
          <cell r="AD69">
            <v>6.0000000000000001E-3</v>
          </cell>
          <cell r="AF69">
            <v>65</v>
          </cell>
          <cell r="AG69">
            <v>5.0000000000000001E-3</v>
          </cell>
          <cell r="AH69">
            <v>0</v>
          </cell>
          <cell r="AI69">
            <v>0</v>
          </cell>
          <cell r="AK69">
            <v>65</v>
          </cell>
          <cell r="AL69">
            <v>8.9999999999999993E-3</v>
          </cell>
          <cell r="AM69">
            <v>5.0000000000000001E-3</v>
          </cell>
          <cell r="AN69">
            <v>2E-3</v>
          </cell>
          <cell r="AP69">
            <v>65</v>
          </cell>
          <cell r="AQ69">
            <v>0</v>
          </cell>
          <cell r="AR69">
            <v>0</v>
          </cell>
          <cell r="AS69">
            <v>0</v>
          </cell>
        </row>
        <row r="70">
          <cell r="A70" t="str">
            <v>70 y sup</v>
          </cell>
          <cell r="B70">
            <v>1.206</v>
          </cell>
          <cell r="C70">
            <v>2.1440000000000001</v>
          </cell>
          <cell r="D70">
            <v>2.4409999999999998</v>
          </cell>
          <cell r="G70" t="str">
            <v>70 y sup</v>
          </cell>
          <cell r="H70">
            <v>1E-3</v>
          </cell>
          <cell r="I70">
            <v>6.0000000000000001E-3</v>
          </cell>
          <cell r="J70">
            <v>1.7999999999999999E-2</v>
          </cell>
          <cell r="L70" t="str">
            <v>70 y sup</v>
          </cell>
          <cell r="M70">
            <v>0.29599999999999999</v>
          </cell>
          <cell r="N70">
            <v>0.47599999999999998</v>
          </cell>
          <cell r="O70">
            <v>0.46</v>
          </cell>
          <cell r="Q70" t="str">
            <v>70 y sup</v>
          </cell>
          <cell r="R70">
            <v>2.3E-2</v>
          </cell>
          <cell r="S70">
            <v>0.05</v>
          </cell>
          <cell r="T70">
            <v>0.104</v>
          </cell>
          <cell r="V70" t="str">
            <v>70 y sup</v>
          </cell>
          <cell r="W70">
            <v>3.0000000000000001E-3</v>
          </cell>
          <cell r="X70">
            <v>1.2E-2</v>
          </cell>
          <cell r="Y70">
            <v>0.01</v>
          </cell>
          <cell r="AA70" t="str">
            <v>70 y sup</v>
          </cell>
          <cell r="AB70">
            <v>0</v>
          </cell>
          <cell r="AC70">
            <v>1E-3</v>
          </cell>
          <cell r="AD70">
            <v>8.0000000000000002E-3</v>
          </cell>
          <cell r="AF70" t="str">
            <v>70 y sup</v>
          </cell>
          <cell r="AG70">
            <v>5.0000000000000001E-3</v>
          </cell>
          <cell r="AH70">
            <v>0.01</v>
          </cell>
          <cell r="AI70">
            <v>1.7999999999999999E-2</v>
          </cell>
          <cell r="AK70" t="str">
            <v>70 y sup</v>
          </cell>
          <cell r="AL70">
            <v>1.9E-2</v>
          </cell>
          <cell r="AM70">
            <v>0.03</v>
          </cell>
          <cell r="AN70">
            <v>1.7999999999999999E-2</v>
          </cell>
          <cell r="AP70" t="str">
            <v>70 y sup</v>
          </cell>
          <cell r="AQ70">
            <v>0</v>
          </cell>
          <cell r="AR70">
            <v>0</v>
          </cell>
          <cell r="AS70">
            <v>0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0"/>
  <sheetViews>
    <sheetView tabSelected="1" view="pageBreakPreview" zoomScale="75" zoomScaleNormal="75" zoomScaleSheetLayoutView="75" workbookViewId="0">
      <selection activeCell="A50" sqref="A50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</cols>
  <sheetData>
    <row r="1" spans="1:45" x14ac:dyDescent="0.3">
      <c r="A1" s="1" t="s">
        <v>0</v>
      </c>
      <c r="B1" s="1"/>
      <c r="F1" s="3"/>
      <c r="AE1" s="3"/>
    </row>
    <row r="2" spans="1:45" x14ac:dyDescent="0.3">
      <c r="A2" s="4"/>
      <c r="C2" s="6"/>
      <c r="D2" s="7"/>
      <c r="E2" s="8"/>
      <c r="F2" s="3"/>
      <c r="AE2" s="3"/>
    </row>
    <row r="3" spans="1:45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</row>
    <row r="4" spans="1:45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45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3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5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6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45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45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8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45" s="32" customFormat="1" x14ac:dyDescent="0.3">
      <c r="A9" s="29">
        <v>5</v>
      </c>
      <c r="B9" s="30">
        <v>46904</v>
      </c>
      <c r="C9" s="30">
        <v>147047</v>
      </c>
      <c r="D9" s="30">
        <v>198914</v>
      </c>
      <c r="E9" s="31">
        <v>35.271779627220539</v>
      </c>
      <c r="F9" s="29">
        <v>5</v>
      </c>
      <c r="G9" s="30">
        <v>16862</v>
      </c>
      <c r="H9" s="30">
        <v>35872</v>
      </c>
      <c r="I9" s="30">
        <v>32003</v>
      </c>
      <c r="J9" s="31">
        <v>-10.781112714559244</v>
      </c>
      <c r="K9" s="29">
        <v>5</v>
      </c>
      <c r="L9" s="30">
        <v>1294</v>
      </c>
      <c r="M9" s="30">
        <v>4745</v>
      </c>
      <c r="N9" s="30">
        <v>15211</v>
      </c>
      <c r="O9" s="31">
        <v>220.62712113380744</v>
      </c>
      <c r="P9" s="29">
        <v>5</v>
      </c>
      <c r="Q9" s="30">
        <v>29685</v>
      </c>
      <c r="R9" s="30">
        <v>32675</v>
      </c>
      <c r="S9" s="30">
        <v>31273</v>
      </c>
      <c r="T9" s="31">
        <v>-4.2925207857968148</v>
      </c>
      <c r="U9" s="29">
        <v>5</v>
      </c>
      <c r="V9" s="30">
        <v>2102</v>
      </c>
      <c r="W9" s="30">
        <v>4314</v>
      </c>
      <c r="X9" s="30">
        <v>3022</v>
      </c>
      <c r="Y9" s="31">
        <v>-29.910329883163975</v>
      </c>
      <c r="Z9" s="29">
        <v>5</v>
      </c>
      <c r="AA9" s="30">
        <v>6703</v>
      </c>
      <c r="AB9" s="30">
        <v>29170</v>
      </c>
      <c r="AC9" s="30">
        <v>20894</v>
      </c>
      <c r="AD9" s="31">
        <v>-28.377431878324515</v>
      </c>
      <c r="AE9" s="29">
        <v>5</v>
      </c>
      <c r="AF9" s="30">
        <v>1408</v>
      </c>
      <c r="AG9" s="30">
        <v>5009</v>
      </c>
      <c r="AH9" s="30">
        <v>3005</v>
      </c>
      <c r="AI9" s="31">
        <v>-40.00773196648273</v>
      </c>
      <c r="AJ9" s="29">
        <v>5</v>
      </c>
      <c r="AK9" s="30">
        <v>4906</v>
      </c>
      <c r="AL9" s="30">
        <v>6114</v>
      </c>
      <c r="AM9" s="30">
        <v>2706</v>
      </c>
      <c r="AN9" s="31">
        <v>-55.719329324047777</v>
      </c>
      <c r="AO9" s="29">
        <v>5</v>
      </c>
      <c r="AP9" s="30">
        <v>17752</v>
      </c>
      <c r="AQ9" s="30">
        <v>61331</v>
      </c>
      <c r="AR9" s="30">
        <v>63597</v>
      </c>
      <c r="AS9" s="31">
        <v>3.696592912499908</v>
      </c>
    </row>
    <row r="10" spans="1:45" x14ac:dyDescent="0.3">
      <c r="A10" s="33">
        <v>10</v>
      </c>
      <c r="B10" s="30">
        <v>15191</v>
      </c>
      <c r="C10" s="30">
        <v>31979</v>
      </c>
      <c r="D10" s="30">
        <v>60957</v>
      </c>
      <c r="E10" s="31">
        <v>90.612057168365951</v>
      </c>
      <c r="F10" s="34">
        <v>10</v>
      </c>
      <c r="G10" s="30">
        <v>13298</v>
      </c>
      <c r="H10" s="30">
        <v>14998</v>
      </c>
      <c r="I10" s="30">
        <v>13675</v>
      </c>
      <c r="J10" s="31">
        <v>-8.8236895117491159</v>
      </c>
      <c r="K10" s="34">
        <v>10</v>
      </c>
      <c r="L10" s="30">
        <v>1267</v>
      </c>
      <c r="M10" s="30">
        <v>2293</v>
      </c>
      <c r="N10" s="30">
        <v>5908</v>
      </c>
      <c r="O10" s="31">
        <v>157.62996451257897</v>
      </c>
      <c r="P10" s="34">
        <v>10</v>
      </c>
      <c r="Q10" s="30">
        <v>11202</v>
      </c>
      <c r="R10" s="30">
        <v>16925</v>
      </c>
      <c r="S10" s="30">
        <v>15992</v>
      </c>
      <c r="T10" s="31">
        <v>-5.5161058623865715</v>
      </c>
      <c r="U10" s="34">
        <v>10</v>
      </c>
      <c r="V10" s="30">
        <v>3615</v>
      </c>
      <c r="W10" s="30">
        <v>3572</v>
      </c>
      <c r="X10" s="30">
        <v>1842</v>
      </c>
      <c r="Y10" s="31">
        <v>-48.432277417866288</v>
      </c>
      <c r="Z10" s="34">
        <v>10</v>
      </c>
      <c r="AA10" s="30">
        <v>12403</v>
      </c>
      <c r="AB10" s="30">
        <v>15175</v>
      </c>
      <c r="AC10" s="30">
        <v>9212</v>
      </c>
      <c r="AD10" s="31">
        <v>-39.296496763381903</v>
      </c>
      <c r="AE10" s="34">
        <v>10</v>
      </c>
      <c r="AF10" s="30">
        <v>794</v>
      </c>
      <c r="AG10" s="30">
        <v>2027</v>
      </c>
      <c r="AH10" s="30">
        <v>1390</v>
      </c>
      <c r="AI10" s="31">
        <v>-31.454145520325397</v>
      </c>
      <c r="AJ10" s="34">
        <v>10</v>
      </c>
      <c r="AK10" s="30">
        <v>2346</v>
      </c>
      <c r="AL10" s="30">
        <v>2051</v>
      </c>
      <c r="AM10" s="30">
        <v>2284</v>
      </c>
      <c r="AN10" s="31">
        <v>11.33742189417582</v>
      </c>
      <c r="AO10" s="34">
        <v>10</v>
      </c>
      <c r="AP10" s="30">
        <v>1423</v>
      </c>
      <c r="AQ10" s="30">
        <v>6468</v>
      </c>
      <c r="AR10" s="30">
        <v>11276</v>
      </c>
      <c r="AS10" s="31">
        <v>74.33748361670186</v>
      </c>
    </row>
    <row r="11" spans="1:45" x14ac:dyDescent="0.3">
      <c r="A11" s="33">
        <v>15</v>
      </c>
      <c r="B11" s="30">
        <v>6550</v>
      </c>
      <c r="C11" s="30">
        <v>13290</v>
      </c>
      <c r="D11" s="30">
        <v>22178</v>
      </c>
      <c r="E11" s="31">
        <v>66.881993599940571</v>
      </c>
      <c r="F11" s="34">
        <v>15</v>
      </c>
      <c r="G11" s="30">
        <v>10336</v>
      </c>
      <c r="H11" s="30">
        <v>9577</v>
      </c>
      <c r="I11" s="30">
        <v>7290</v>
      </c>
      <c r="J11" s="31">
        <v>-23.886736455512136</v>
      </c>
      <c r="K11" s="34">
        <v>15</v>
      </c>
      <c r="L11" s="30">
        <v>1014</v>
      </c>
      <c r="M11" s="30">
        <v>2175</v>
      </c>
      <c r="N11" s="30">
        <v>3520</v>
      </c>
      <c r="O11" s="31">
        <v>61.802534762980443</v>
      </c>
      <c r="P11" s="34">
        <v>15</v>
      </c>
      <c r="Q11" s="30">
        <v>3921</v>
      </c>
      <c r="R11" s="30">
        <v>6925</v>
      </c>
      <c r="S11" s="30">
        <v>9368</v>
      </c>
      <c r="T11" s="31">
        <v>35.278720618554097</v>
      </c>
      <c r="U11" s="34">
        <v>15</v>
      </c>
      <c r="V11" s="30">
        <v>2146</v>
      </c>
      <c r="W11" s="30">
        <v>3074</v>
      </c>
      <c r="X11" s="30">
        <v>2364</v>
      </c>
      <c r="Y11" s="31">
        <v>-23.082519227647015</v>
      </c>
      <c r="Z11" s="34">
        <v>15</v>
      </c>
      <c r="AA11" s="30">
        <v>5434</v>
      </c>
      <c r="AB11" s="30">
        <v>7498</v>
      </c>
      <c r="AC11" s="30">
        <v>4530</v>
      </c>
      <c r="AD11" s="31">
        <v>-39.573689219707411</v>
      </c>
      <c r="AE11" s="34">
        <v>15</v>
      </c>
      <c r="AF11" s="30">
        <v>193</v>
      </c>
      <c r="AG11" s="30">
        <v>432</v>
      </c>
      <c r="AH11" s="30">
        <v>813</v>
      </c>
      <c r="AI11" s="31">
        <v>88.292742302430653</v>
      </c>
      <c r="AJ11" s="34">
        <v>15</v>
      </c>
      <c r="AK11" s="30">
        <v>1138</v>
      </c>
      <c r="AL11" s="30">
        <v>1338</v>
      </c>
      <c r="AM11" s="30">
        <v>1180</v>
      </c>
      <c r="AN11" s="31">
        <v>-11.836442587077483</v>
      </c>
      <c r="AO11" s="34">
        <v>15</v>
      </c>
      <c r="AP11" s="30">
        <v>119</v>
      </c>
      <c r="AQ11" s="30">
        <v>454</v>
      </c>
      <c r="AR11" s="30">
        <v>1332</v>
      </c>
      <c r="AS11" s="31">
        <v>193.58820401094965</v>
      </c>
    </row>
    <row r="12" spans="1:45" x14ac:dyDescent="0.3">
      <c r="A12" s="33">
        <v>20</v>
      </c>
      <c r="B12" s="30">
        <v>5045</v>
      </c>
      <c r="C12" s="30">
        <v>9739</v>
      </c>
      <c r="D12" s="30">
        <v>13536</v>
      </c>
      <c r="E12" s="31">
        <v>38.988225677040511</v>
      </c>
      <c r="F12" s="34">
        <v>20</v>
      </c>
      <c r="G12" s="30">
        <v>6191</v>
      </c>
      <c r="H12" s="30">
        <v>7907</v>
      </c>
      <c r="I12" s="30">
        <v>5470</v>
      </c>
      <c r="J12" s="31">
        <v>-30.817035501607901</v>
      </c>
      <c r="K12" s="34">
        <v>20</v>
      </c>
      <c r="L12" s="30">
        <v>949</v>
      </c>
      <c r="M12" s="30">
        <v>1688</v>
      </c>
      <c r="N12" s="30">
        <v>3134</v>
      </c>
      <c r="O12" s="31">
        <v>85.657069559427015</v>
      </c>
      <c r="P12" s="34">
        <v>20</v>
      </c>
      <c r="Q12" s="30">
        <v>1810</v>
      </c>
      <c r="R12" s="30">
        <v>3525</v>
      </c>
      <c r="S12" s="30">
        <v>5010</v>
      </c>
      <c r="T12" s="31">
        <v>42.143074986694629</v>
      </c>
      <c r="U12" s="34">
        <v>20</v>
      </c>
      <c r="V12" s="30">
        <v>1512</v>
      </c>
      <c r="W12" s="30">
        <v>2043</v>
      </c>
      <c r="X12" s="30">
        <v>2121</v>
      </c>
      <c r="Y12" s="31">
        <v>3.8321211040727152</v>
      </c>
      <c r="Z12" s="34">
        <v>20</v>
      </c>
      <c r="AA12" s="30">
        <v>1676</v>
      </c>
      <c r="AB12" s="30">
        <v>2593</v>
      </c>
      <c r="AC12" s="30">
        <v>2008</v>
      </c>
      <c r="AD12" s="31">
        <v>-22.558654646817342</v>
      </c>
      <c r="AE12" s="34">
        <v>20</v>
      </c>
      <c r="AF12" s="30">
        <v>71</v>
      </c>
      <c r="AG12" s="30">
        <v>180</v>
      </c>
      <c r="AH12" s="30">
        <v>322</v>
      </c>
      <c r="AI12" s="31">
        <v>78.389153011843362</v>
      </c>
      <c r="AJ12" s="34">
        <v>20</v>
      </c>
      <c r="AK12" s="30">
        <v>560</v>
      </c>
      <c r="AL12" s="30">
        <v>717</v>
      </c>
      <c r="AM12" s="30">
        <v>543</v>
      </c>
      <c r="AN12" s="31">
        <v>-24.373393120765371</v>
      </c>
      <c r="AO12" s="34">
        <v>20</v>
      </c>
      <c r="AP12" s="30">
        <v>23</v>
      </c>
      <c r="AQ12" s="30">
        <v>74</v>
      </c>
      <c r="AR12" s="30">
        <v>256</v>
      </c>
      <c r="AS12" s="31">
        <v>243.98046161299024</v>
      </c>
    </row>
    <row r="13" spans="1:45" x14ac:dyDescent="0.3">
      <c r="A13" s="33">
        <v>25</v>
      </c>
      <c r="B13" s="30">
        <v>4726</v>
      </c>
      <c r="C13" s="30">
        <v>7759</v>
      </c>
      <c r="D13" s="30">
        <v>9200</v>
      </c>
      <c r="E13" s="31">
        <v>18.572437241616111</v>
      </c>
      <c r="F13" s="34">
        <v>25</v>
      </c>
      <c r="G13" s="30">
        <v>3438</v>
      </c>
      <c r="H13" s="30">
        <v>5412</v>
      </c>
      <c r="I13" s="30">
        <v>4784</v>
      </c>
      <c r="J13" s="31">
        <v>-11.613070473478635</v>
      </c>
      <c r="K13" s="34">
        <v>25</v>
      </c>
      <c r="L13" s="30">
        <v>976</v>
      </c>
      <c r="M13" s="30">
        <v>1466</v>
      </c>
      <c r="N13" s="30">
        <v>2192</v>
      </c>
      <c r="O13" s="31">
        <v>49.566811146570984</v>
      </c>
      <c r="P13" s="34">
        <v>25</v>
      </c>
      <c r="Q13" s="30">
        <v>794</v>
      </c>
      <c r="R13" s="30">
        <v>1916</v>
      </c>
      <c r="S13" s="30">
        <v>2559</v>
      </c>
      <c r="T13" s="31">
        <v>33.554024042229031</v>
      </c>
      <c r="U13" s="34">
        <v>25</v>
      </c>
      <c r="V13" s="30">
        <v>699</v>
      </c>
      <c r="W13" s="30">
        <v>1479</v>
      </c>
      <c r="X13" s="30">
        <v>1571</v>
      </c>
      <c r="Y13" s="31">
        <v>6.179198690101388</v>
      </c>
      <c r="Z13" s="34">
        <v>25</v>
      </c>
      <c r="AA13" s="30">
        <v>329</v>
      </c>
      <c r="AB13" s="30">
        <v>803</v>
      </c>
      <c r="AC13" s="30">
        <v>844</v>
      </c>
      <c r="AD13" s="31">
        <v>5.1232925041871233</v>
      </c>
      <c r="AE13" s="34">
        <v>25</v>
      </c>
      <c r="AF13" s="30">
        <v>23</v>
      </c>
      <c r="AG13" s="30">
        <v>24</v>
      </c>
      <c r="AH13" s="30">
        <v>158</v>
      </c>
      <c r="AI13" s="31">
        <v>565.73411595505809</v>
      </c>
      <c r="AJ13" s="34">
        <v>25</v>
      </c>
      <c r="AK13" s="30">
        <v>179</v>
      </c>
      <c r="AL13" s="30">
        <v>305</v>
      </c>
      <c r="AM13" s="30">
        <v>317</v>
      </c>
      <c r="AN13" s="31">
        <v>3.8251315026224635</v>
      </c>
      <c r="AO13" s="34">
        <v>25</v>
      </c>
      <c r="AP13" s="30">
        <v>12</v>
      </c>
      <c r="AQ13" s="30">
        <v>33</v>
      </c>
      <c r="AR13" s="30">
        <v>45</v>
      </c>
      <c r="AS13" s="31">
        <v>36.652728418976317</v>
      </c>
    </row>
    <row r="14" spans="1:45" x14ac:dyDescent="0.3">
      <c r="A14" s="33">
        <v>30</v>
      </c>
      <c r="B14" s="30">
        <v>4916</v>
      </c>
      <c r="C14" s="30">
        <v>7835</v>
      </c>
      <c r="D14" s="30">
        <v>8083</v>
      </c>
      <c r="E14" s="31">
        <v>3.1578167433378797</v>
      </c>
      <c r="F14" s="34">
        <v>30</v>
      </c>
      <c r="G14" s="30">
        <v>1428</v>
      </c>
      <c r="H14" s="30">
        <v>3274</v>
      </c>
      <c r="I14" s="30">
        <v>3708</v>
      </c>
      <c r="J14" s="31">
        <v>13.252159598676164</v>
      </c>
      <c r="K14" s="34">
        <v>30</v>
      </c>
      <c r="L14" s="30">
        <v>1072</v>
      </c>
      <c r="M14" s="30">
        <v>1467</v>
      </c>
      <c r="N14" s="30">
        <v>1681</v>
      </c>
      <c r="O14" s="31">
        <v>14.618872812802573</v>
      </c>
      <c r="P14" s="34">
        <v>30</v>
      </c>
      <c r="Q14" s="30">
        <v>416</v>
      </c>
      <c r="R14" s="30">
        <v>961</v>
      </c>
      <c r="S14" s="30">
        <v>1354</v>
      </c>
      <c r="T14" s="31">
        <v>40.927497623106142</v>
      </c>
      <c r="U14" s="34">
        <v>30</v>
      </c>
      <c r="V14" s="30">
        <v>208</v>
      </c>
      <c r="W14" s="30">
        <v>831</v>
      </c>
      <c r="X14" s="30">
        <v>1345</v>
      </c>
      <c r="Y14" s="31">
        <v>61.851357085335728</v>
      </c>
      <c r="Z14" s="34">
        <v>30</v>
      </c>
      <c r="AA14" s="30">
        <v>78</v>
      </c>
      <c r="AB14" s="30">
        <v>175</v>
      </c>
      <c r="AC14" s="30">
        <v>306</v>
      </c>
      <c r="AD14" s="31">
        <v>74.500027062452645</v>
      </c>
      <c r="AE14" s="34">
        <v>30</v>
      </c>
      <c r="AF14" s="30">
        <v>22</v>
      </c>
      <c r="AG14" s="30">
        <v>64</v>
      </c>
      <c r="AH14" s="30">
        <v>71</v>
      </c>
      <c r="AI14" s="31">
        <v>11.302166909471703</v>
      </c>
      <c r="AJ14" s="34">
        <v>30</v>
      </c>
      <c r="AK14" s="30">
        <v>68</v>
      </c>
      <c r="AL14" s="30">
        <v>128</v>
      </c>
      <c r="AM14" s="30">
        <v>173</v>
      </c>
      <c r="AN14" s="31">
        <v>35.117780497253761</v>
      </c>
      <c r="AO14" s="34">
        <v>30</v>
      </c>
      <c r="AP14" s="30">
        <v>10</v>
      </c>
      <c r="AQ14" s="30">
        <v>14</v>
      </c>
      <c r="AR14" s="30">
        <v>25</v>
      </c>
      <c r="AS14" s="31">
        <v>71.241648805820063</v>
      </c>
    </row>
    <row r="15" spans="1:45" x14ac:dyDescent="0.3">
      <c r="A15" s="33">
        <v>35</v>
      </c>
      <c r="B15" s="30">
        <v>4824</v>
      </c>
      <c r="C15" s="30">
        <v>7427</v>
      </c>
      <c r="D15" s="30">
        <v>7288</v>
      </c>
      <c r="E15" s="31">
        <v>-1.8729680242876456</v>
      </c>
      <c r="F15" s="34">
        <v>35</v>
      </c>
      <c r="G15" s="30">
        <v>486</v>
      </c>
      <c r="H15" s="30">
        <v>1493</v>
      </c>
      <c r="I15" s="30">
        <v>2391</v>
      </c>
      <c r="J15" s="31">
        <v>60.187094861780984</v>
      </c>
      <c r="K15" s="34">
        <v>35</v>
      </c>
      <c r="L15" s="30">
        <v>983</v>
      </c>
      <c r="M15" s="30">
        <v>1460</v>
      </c>
      <c r="N15" s="30">
        <v>1405</v>
      </c>
      <c r="O15" s="31">
        <v>-3.8077549474357468</v>
      </c>
      <c r="P15" s="34">
        <v>35</v>
      </c>
      <c r="Q15" s="30">
        <v>229</v>
      </c>
      <c r="R15" s="30">
        <v>516</v>
      </c>
      <c r="S15" s="30">
        <v>626</v>
      </c>
      <c r="T15" s="31">
        <v>21.365264288263099</v>
      </c>
      <c r="U15" s="34">
        <v>35</v>
      </c>
      <c r="V15" s="30">
        <v>62</v>
      </c>
      <c r="W15" s="30">
        <v>274</v>
      </c>
      <c r="X15" s="30">
        <v>723</v>
      </c>
      <c r="Y15" s="31">
        <v>163.54429948029926</v>
      </c>
      <c r="Z15" s="34">
        <v>35</v>
      </c>
      <c r="AA15" s="30">
        <v>21</v>
      </c>
      <c r="AB15" s="30">
        <v>63</v>
      </c>
      <c r="AC15" s="30">
        <v>167</v>
      </c>
      <c r="AD15" s="31">
        <v>164.97798363668505</v>
      </c>
      <c r="AE15" s="34">
        <v>35</v>
      </c>
      <c r="AF15" s="30">
        <v>7</v>
      </c>
      <c r="AG15" s="30">
        <v>11</v>
      </c>
      <c r="AH15" s="30">
        <v>63</v>
      </c>
      <c r="AI15" s="31">
        <v>485.36842309526992</v>
      </c>
      <c r="AJ15" s="34">
        <v>35</v>
      </c>
      <c r="AK15" s="30">
        <v>38</v>
      </c>
      <c r="AL15" s="30">
        <v>60</v>
      </c>
      <c r="AM15" s="30">
        <v>80</v>
      </c>
      <c r="AN15" s="31">
        <v>34.026084411016278</v>
      </c>
      <c r="AO15" s="34">
        <v>35</v>
      </c>
      <c r="AP15" s="30">
        <v>6</v>
      </c>
      <c r="AQ15" s="30">
        <v>2</v>
      </c>
      <c r="AR15" s="30">
        <v>11</v>
      </c>
      <c r="AS15" s="31">
        <v>522.25715944021067</v>
      </c>
    </row>
    <row r="16" spans="1:45" x14ac:dyDescent="0.3">
      <c r="A16" s="33">
        <v>40</v>
      </c>
      <c r="B16" s="30">
        <v>3751</v>
      </c>
      <c r="C16" s="30">
        <v>6551</v>
      </c>
      <c r="D16" s="30">
        <v>6562</v>
      </c>
      <c r="E16" s="31">
        <v>0.17389431617467413</v>
      </c>
      <c r="F16" s="34">
        <v>40</v>
      </c>
      <c r="G16" s="30">
        <v>186</v>
      </c>
      <c r="H16" s="30">
        <v>525</v>
      </c>
      <c r="I16" s="30">
        <v>1177</v>
      </c>
      <c r="J16" s="31">
        <v>124.02818970305101</v>
      </c>
      <c r="K16" s="34">
        <v>40</v>
      </c>
      <c r="L16" s="30">
        <v>922</v>
      </c>
      <c r="M16" s="30">
        <v>1157</v>
      </c>
      <c r="N16" s="30">
        <v>1272</v>
      </c>
      <c r="O16" s="31">
        <v>9.8729764803593927</v>
      </c>
      <c r="P16" s="34">
        <v>40</v>
      </c>
      <c r="Q16" s="30">
        <v>107</v>
      </c>
      <c r="R16" s="30">
        <v>251</v>
      </c>
      <c r="S16" s="30">
        <v>244</v>
      </c>
      <c r="T16" s="31">
        <v>-2.478500245096408</v>
      </c>
      <c r="U16" s="34">
        <v>40</v>
      </c>
      <c r="V16" s="30">
        <v>5</v>
      </c>
      <c r="W16" s="30">
        <v>87</v>
      </c>
      <c r="X16" s="30">
        <v>291</v>
      </c>
      <c r="Y16" s="31">
        <v>233.93856116622231</v>
      </c>
      <c r="Z16" s="34">
        <v>40</v>
      </c>
      <c r="AA16" s="30">
        <v>13</v>
      </c>
      <c r="AB16" s="30">
        <v>29</v>
      </c>
      <c r="AC16" s="30">
        <v>86</v>
      </c>
      <c r="AD16" s="31">
        <v>193.30715102854933</v>
      </c>
      <c r="AE16" s="34">
        <v>40</v>
      </c>
      <c r="AF16" s="30">
        <v>6</v>
      </c>
      <c r="AG16" s="30">
        <v>14</v>
      </c>
      <c r="AH16" s="30">
        <v>10</v>
      </c>
      <c r="AI16" s="31">
        <v>-25.868826056508851</v>
      </c>
      <c r="AJ16" s="34">
        <v>40</v>
      </c>
      <c r="AK16" s="30">
        <v>45</v>
      </c>
      <c r="AL16" s="30">
        <v>54</v>
      </c>
      <c r="AM16" s="30">
        <v>66</v>
      </c>
      <c r="AN16" s="31">
        <v>22.120241407643601</v>
      </c>
      <c r="AO16" s="34">
        <v>40</v>
      </c>
      <c r="AP16" s="30">
        <v>0</v>
      </c>
      <c r="AQ16" s="30">
        <v>0</v>
      </c>
      <c r="AR16" s="30">
        <v>0</v>
      </c>
      <c r="AS16" s="35" t="s">
        <v>20</v>
      </c>
    </row>
    <row r="17" spans="1:45" x14ac:dyDescent="0.3">
      <c r="A17" s="33">
        <v>45</v>
      </c>
      <c r="B17" s="30">
        <v>2575</v>
      </c>
      <c r="C17" s="30">
        <v>4338</v>
      </c>
      <c r="D17" s="30">
        <v>4357</v>
      </c>
      <c r="E17" s="31">
        <v>0.44529632677508196</v>
      </c>
      <c r="F17" s="34">
        <v>45</v>
      </c>
      <c r="G17" s="30">
        <v>53</v>
      </c>
      <c r="H17" s="30">
        <v>172</v>
      </c>
      <c r="I17" s="30">
        <v>483</v>
      </c>
      <c r="J17" s="31">
        <v>181.57000792655455</v>
      </c>
      <c r="K17" s="34">
        <v>45</v>
      </c>
      <c r="L17" s="30">
        <v>623</v>
      </c>
      <c r="M17" s="30">
        <v>917</v>
      </c>
      <c r="N17" s="30">
        <v>921</v>
      </c>
      <c r="O17" s="31">
        <v>0.45416839240508566</v>
      </c>
      <c r="P17" s="34">
        <v>45</v>
      </c>
      <c r="Q17" s="30">
        <v>69</v>
      </c>
      <c r="R17" s="30">
        <v>144</v>
      </c>
      <c r="S17" s="30">
        <v>174</v>
      </c>
      <c r="T17" s="31">
        <v>20.769577258706885</v>
      </c>
      <c r="U17" s="34">
        <v>45</v>
      </c>
      <c r="V17" s="30">
        <v>4</v>
      </c>
      <c r="W17" s="30">
        <v>18</v>
      </c>
      <c r="X17" s="30">
        <v>133</v>
      </c>
      <c r="Y17" s="31">
        <v>619.06538093169411</v>
      </c>
      <c r="Z17" s="34">
        <v>45</v>
      </c>
      <c r="AA17" s="30">
        <v>5</v>
      </c>
      <c r="AB17" s="30">
        <v>9</v>
      </c>
      <c r="AC17" s="30">
        <v>32</v>
      </c>
      <c r="AD17" s="31">
        <v>267.09589032040321</v>
      </c>
      <c r="AE17" s="34">
        <v>45</v>
      </c>
      <c r="AF17" s="30">
        <v>5</v>
      </c>
      <c r="AG17" s="30">
        <v>12</v>
      </c>
      <c r="AH17" s="30">
        <v>8</v>
      </c>
      <c r="AI17" s="31">
        <v>-37.899188327807337</v>
      </c>
      <c r="AJ17" s="34">
        <v>45</v>
      </c>
      <c r="AK17" s="30">
        <v>18</v>
      </c>
      <c r="AL17" s="30">
        <v>22</v>
      </c>
      <c r="AM17" s="30">
        <v>34</v>
      </c>
      <c r="AN17" s="31">
        <v>57.385530292814536</v>
      </c>
      <c r="AO17" s="34">
        <v>45</v>
      </c>
      <c r="AP17" s="30">
        <v>0</v>
      </c>
      <c r="AQ17" s="30">
        <v>0</v>
      </c>
      <c r="AR17" s="30">
        <v>0</v>
      </c>
      <c r="AS17" s="35" t="s">
        <v>20</v>
      </c>
    </row>
    <row r="18" spans="1:45" x14ac:dyDescent="0.3">
      <c r="A18" s="33">
        <v>50</v>
      </c>
      <c r="B18" s="30">
        <v>1823</v>
      </c>
      <c r="C18" s="30">
        <v>3255</v>
      </c>
      <c r="D18" s="30">
        <v>3498</v>
      </c>
      <c r="E18" s="31">
        <v>7.4807807088228309</v>
      </c>
      <c r="F18" s="34">
        <v>50</v>
      </c>
      <c r="G18" s="30">
        <v>29</v>
      </c>
      <c r="H18" s="30">
        <v>75</v>
      </c>
      <c r="I18" s="30">
        <v>189</v>
      </c>
      <c r="J18" s="31">
        <v>152.33906237350942</v>
      </c>
      <c r="K18" s="34">
        <v>50</v>
      </c>
      <c r="L18" s="30">
        <v>441</v>
      </c>
      <c r="M18" s="30">
        <v>656</v>
      </c>
      <c r="N18" s="30">
        <v>800</v>
      </c>
      <c r="O18" s="31">
        <v>21.87884140959514</v>
      </c>
      <c r="P18" s="34">
        <v>50</v>
      </c>
      <c r="Q18" s="30">
        <v>53</v>
      </c>
      <c r="R18" s="30">
        <v>92</v>
      </c>
      <c r="S18" s="30">
        <v>170</v>
      </c>
      <c r="T18" s="31">
        <v>84.807064032016982</v>
      </c>
      <c r="U18" s="34">
        <v>50</v>
      </c>
      <c r="V18" s="30">
        <v>2</v>
      </c>
      <c r="W18" s="30">
        <v>10</v>
      </c>
      <c r="X18" s="30">
        <v>61</v>
      </c>
      <c r="Y18" s="31">
        <v>503.79309440875232</v>
      </c>
      <c r="Z18" s="34">
        <v>50</v>
      </c>
      <c r="AA18" s="30">
        <v>3</v>
      </c>
      <c r="AB18" s="30">
        <v>6</v>
      </c>
      <c r="AC18" s="30">
        <v>19</v>
      </c>
      <c r="AD18" s="31">
        <v>197.04940072257352</v>
      </c>
      <c r="AE18" s="34">
        <v>50</v>
      </c>
      <c r="AF18" s="30">
        <v>11</v>
      </c>
      <c r="AG18" s="30">
        <v>7</v>
      </c>
      <c r="AH18" s="30">
        <v>6</v>
      </c>
      <c r="AI18" s="31">
        <v>-11.802790543337432</v>
      </c>
      <c r="AJ18" s="34">
        <v>50</v>
      </c>
      <c r="AK18" s="30">
        <v>7</v>
      </c>
      <c r="AL18" s="30">
        <v>14</v>
      </c>
      <c r="AM18" s="30">
        <v>21</v>
      </c>
      <c r="AN18" s="31">
        <v>51.836101240765181</v>
      </c>
      <c r="AO18" s="34">
        <v>50</v>
      </c>
      <c r="AP18" s="30">
        <v>0</v>
      </c>
      <c r="AQ18" s="30">
        <v>0</v>
      </c>
      <c r="AR18" s="30">
        <v>0</v>
      </c>
      <c r="AS18" s="35" t="s">
        <v>20</v>
      </c>
    </row>
    <row r="19" spans="1:45" x14ac:dyDescent="0.3">
      <c r="A19" s="33">
        <v>55</v>
      </c>
      <c r="B19" s="30">
        <v>1197</v>
      </c>
      <c r="C19" s="30">
        <v>2105</v>
      </c>
      <c r="D19" s="30">
        <v>2220</v>
      </c>
      <c r="E19" s="31">
        <v>5.471107811427272</v>
      </c>
      <c r="F19" s="34">
        <v>55</v>
      </c>
      <c r="G19" s="30">
        <v>13</v>
      </c>
      <c r="H19" s="30">
        <v>22</v>
      </c>
      <c r="I19" s="30">
        <v>87</v>
      </c>
      <c r="J19" s="31">
        <v>288.22063104890071</v>
      </c>
      <c r="K19" s="34">
        <v>55</v>
      </c>
      <c r="L19" s="30">
        <v>382</v>
      </c>
      <c r="M19" s="30">
        <v>494</v>
      </c>
      <c r="N19" s="30">
        <v>433</v>
      </c>
      <c r="O19" s="31">
        <v>-12.290209314166621</v>
      </c>
      <c r="P19" s="34">
        <v>55</v>
      </c>
      <c r="Q19" s="30">
        <v>18</v>
      </c>
      <c r="R19" s="30">
        <v>52</v>
      </c>
      <c r="S19" s="30">
        <v>93</v>
      </c>
      <c r="T19" s="31">
        <v>79.294163332294502</v>
      </c>
      <c r="U19" s="34">
        <v>55</v>
      </c>
      <c r="V19" s="30">
        <v>6</v>
      </c>
      <c r="W19" s="30">
        <v>16</v>
      </c>
      <c r="X19" s="30">
        <v>20</v>
      </c>
      <c r="Y19" s="31">
        <v>25.686459186947062</v>
      </c>
      <c r="Z19" s="34">
        <v>55</v>
      </c>
      <c r="AA19" s="30">
        <v>1</v>
      </c>
      <c r="AB19" s="30">
        <v>1</v>
      </c>
      <c r="AC19" s="30">
        <v>15</v>
      </c>
      <c r="AD19" s="31">
        <v>1753.0741247358146</v>
      </c>
      <c r="AE19" s="34">
        <v>55</v>
      </c>
      <c r="AF19" s="30">
        <v>7</v>
      </c>
      <c r="AG19" s="30">
        <v>16</v>
      </c>
      <c r="AH19" s="30">
        <v>27</v>
      </c>
      <c r="AI19" s="31">
        <v>64.680932446220268</v>
      </c>
      <c r="AJ19" s="34">
        <v>55</v>
      </c>
      <c r="AK19" s="30">
        <v>5</v>
      </c>
      <c r="AL19" s="30">
        <v>9</v>
      </c>
      <c r="AM19" s="30">
        <v>12</v>
      </c>
      <c r="AN19" s="31">
        <v>40.428772822663447</v>
      </c>
      <c r="AO19" s="34">
        <v>55</v>
      </c>
      <c r="AP19" s="30">
        <v>0</v>
      </c>
      <c r="AQ19" s="30">
        <v>0</v>
      </c>
      <c r="AR19" s="30">
        <v>0</v>
      </c>
      <c r="AS19" s="35" t="s">
        <v>20</v>
      </c>
    </row>
    <row r="20" spans="1:45" x14ac:dyDescent="0.3">
      <c r="A20" s="33">
        <v>60</v>
      </c>
      <c r="B20" s="30">
        <v>708</v>
      </c>
      <c r="C20" s="30">
        <v>1326</v>
      </c>
      <c r="D20" s="30">
        <v>1315</v>
      </c>
      <c r="E20" s="31">
        <v>-0.82682042810459366</v>
      </c>
      <c r="F20" s="34">
        <v>60</v>
      </c>
      <c r="G20" s="30">
        <v>4</v>
      </c>
      <c r="H20" s="30">
        <v>16</v>
      </c>
      <c r="I20" s="30">
        <v>21</v>
      </c>
      <c r="J20" s="31">
        <v>35.25201361891925</v>
      </c>
      <c r="K20" s="34">
        <v>60</v>
      </c>
      <c r="L20" s="30">
        <v>204</v>
      </c>
      <c r="M20" s="30">
        <v>326</v>
      </c>
      <c r="N20" s="30">
        <v>367</v>
      </c>
      <c r="O20" s="31">
        <v>12.46125245267897</v>
      </c>
      <c r="P20" s="34">
        <v>60</v>
      </c>
      <c r="Q20" s="30">
        <v>20</v>
      </c>
      <c r="R20" s="30">
        <v>25</v>
      </c>
      <c r="S20" s="30">
        <v>62</v>
      </c>
      <c r="T20" s="31">
        <v>145.84437327681468</v>
      </c>
      <c r="U20" s="34">
        <v>60</v>
      </c>
      <c r="V20" s="30">
        <v>0</v>
      </c>
      <c r="W20" s="30">
        <v>3</v>
      </c>
      <c r="X20" s="30">
        <v>6</v>
      </c>
      <c r="Y20" s="31">
        <v>108.14542229454298</v>
      </c>
      <c r="Z20" s="34">
        <v>60</v>
      </c>
      <c r="AA20" s="30">
        <v>1</v>
      </c>
      <c r="AB20" s="30">
        <v>1</v>
      </c>
      <c r="AC20" s="30">
        <v>10</v>
      </c>
      <c r="AD20" s="31">
        <v>1094.3062297783217</v>
      </c>
      <c r="AE20" s="34">
        <v>60</v>
      </c>
      <c r="AF20" s="30">
        <v>0</v>
      </c>
      <c r="AG20" s="30">
        <v>10</v>
      </c>
      <c r="AH20" s="30">
        <v>12</v>
      </c>
      <c r="AI20" s="31">
        <v>11.184302567670111</v>
      </c>
      <c r="AJ20" s="34">
        <v>60</v>
      </c>
      <c r="AK20" s="30">
        <v>5</v>
      </c>
      <c r="AL20" s="30">
        <v>2</v>
      </c>
      <c r="AM20" s="30">
        <v>11</v>
      </c>
      <c r="AN20" s="31">
        <v>372.38023611026711</v>
      </c>
      <c r="AO20" s="34">
        <v>60</v>
      </c>
      <c r="AP20" s="30">
        <v>0</v>
      </c>
      <c r="AQ20" s="30">
        <v>0</v>
      </c>
      <c r="AR20" s="30">
        <v>0</v>
      </c>
      <c r="AS20" s="35" t="s">
        <v>20</v>
      </c>
    </row>
    <row r="21" spans="1:45" x14ac:dyDescent="0.3">
      <c r="A21" s="33">
        <v>65</v>
      </c>
      <c r="B21" s="30">
        <v>514</v>
      </c>
      <c r="C21" s="30">
        <v>709</v>
      </c>
      <c r="D21" s="30">
        <v>795</v>
      </c>
      <c r="E21" s="31">
        <v>12.130937648818342</v>
      </c>
      <c r="F21" s="34">
        <v>65</v>
      </c>
      <c r="G21" s="30">
        <v>2</v>
      </c>
      <c r="H21" s="30">
        <v>7</v>
      </c>
      <c r="I21" s="30">
        <v>17</v>
      </c>
      <c r="J21" s="31">
        <v>132.76711002093219</v>
      </c>
      <c r="K21" s="34">
        <v>65</v>
      </c>
      <c r="L21" s="30">
        <v>145</v>
      </c>
      <c r="M21" s="30">
        <v>172</v>
      </c>
      <c r="N21" s="30">
        <v>147</v>
      </c>
      <c r="O21" s="31">
        <v>-14.246558839481485</v>
      </c>
      <c r="P21" s="34">
        <v>65</v>
      </c>
      <c r="Q21" s="30">
        <v>2</v>
      </c>
      <c r="R21" s="30">
        <v>16</v>
      </c>
      <c r="S21" s="30">
        <v>11</v>
      </c>
      <c r="T21" s="31">
        <v>-28.237695939234925</v>
      </c>
      <c r="U21" s="34">
        <v>65</v>
      </c>
      <c r="V21" s="30">
        <v>2</v>
      </c>
      <c r="W21" s="30">
        <v>4</v>
      </c>
      <c r="X21" s="30">
        <v>7</v>
      </c>
      <c r="Y21" s="31">
        <v>85.865811703679711</v>
      </c>
      <c r="Z21" s="34">
        <v>65</v>
      </c>
      <c r="AA21" s="30">
        <v>0</v>
      </c>
      <c r="AB21" s="30">
        <v>0</v>
      </c>
      <c r="AC21" s="30">
        <v>6</v>
      </c>
      <c r="AD21" s="35" t="s">
        <v>20</v>
      </c>
      <c r="AE21" s="34">
        <v>65</v>
      </c>
      <c r="AF21" s="30">
        <v>5</v>
      </c>
      <c r="AG21" s="30">
        <v>0</v>
      </c>
      <c r="AH21" s="30">
        <v>0</v>
      </c>
      <c r="AI21" s="35" t="s">
        <v>20</v>
      </c>
      <c r="AJ21" s="34">
        <v>65</v>
      </c>
      <c r="AK21" s="30">
        <v>9</v>
      </c>
      <c r="AL21" s="30">
        <v>5</v>
      </c>
      <c r="AM21" s="30">
        <v>2</v>
      </c>
      <c r="AN21" s="31">
        <v>-57.736093448445423</v>
      </c>
      <c r="AO21" s="34">
        <v>65</v>
      </c>
      <c r="AP21" s="30">
        <v>0</v>
      </c>
      <c r="AQ21" s="30">
        <v>0</v>
      </c>
      <c r="AR21" s="30">
        <v>0</v>
      </c>
      <c r="AS21" s="35" t="s">
        <v>20</v>
      </c>
    </row>
    <row r="22" spans="1:45" x14ac:dyDescent="0.3">
      <c r="A22" s="33" t="s">
        <v>21</v>
      </c>
      <c r="B22" s="30">
        <v>1206</v>
      </c>
      <c r="C22" s="30">
        <v>2144</v>
      </c>
      <c r="D22" s="30">
        <v>2441</v>
      </c>
      <c r="E22" s="31">
        <v>13.847704903026806</v>
      </c>
      <c r="F22" s="33" t="s">
        <v>21</v>
      </c>
      <c r="G22" s="30">
        <v>1</v>
      </c>
      <c r="H22" s="30">
        <v>6</v>
      </c>
      <c r="I22" s="30">
        <v>18</v>
      </c>
      <c r="J22" s="31">
        <v>178.88929748824253</v>
      </c>
      <c r="K22" s="33" t="s">
        <v>21</v>
      </c>
      <c r="L22" s="30">
        <v>296</v>
      </c>
      <c r="M22" s="30">
        <v>476</v>
      </c>
      <c r="N22" s="30">
        <v>460</v>
      </c>
      <c r="O22" s="31">
        <v>-3.3330196824419689</v>
      </c>
      <c r="P22" s="33" t="s">
        <v>21</v>
      </c>
      <c r="Q22" s="30">
        <v>23</v>
      </c>
      <c r="R22" s="30">
        <v>50</v>
      </c>
      <c r="S22" s="30">
        <v>104</v>
      </c>
      <c r="T22" s="31">
        <v>107.25733387864919</v>
      </c>
      <c r="U22" s="33" t="s">
        <v>21</v>
      </c>
      <c r="V22" s="30">
        <v>3</v>
      </c>
      <c r="W22" s="30">
        <v>12</v>
      </c>
      <c r="X22" s="30">
        <v>10</v>
      </c>
      <c r="Y22" s="31">
        <v>-21.991784816392936</v>
      </c>
      <c r="Z22" s="33" t="s">
        <v>21</v>
      </c>
      <c r="AA22" s="30">
        <v>0</v>
      </c>
      <c r="AB22" s="30">
        <v>1</v>
      </c>
      <c r="AC22" s="30">
        <v>8</v>
      </c>
      <c r="AD22" s="31">
        <v>927.56597517392845</v>
      </c>
      <c r="AE22" s="33" t="s">
        <v>21</v>
      </c>
      <c r="AF22" s="30">
        <v>5</v>
      </c>
      <c r="AG22" s="30">
        <v>10</v>
      </c>
      <c r="AH22" s="30">
        <v>18</v>
      </c>
      <c r="AI22" s="31">
        <v>91.261085373387203</v>
      </c>
      <c r="AJ22" s="33" t="s">
        <v>21</v>
      </c>
      <c r="AK22" s="30">
        <v>19</v>
      </c>
      <c r="AL22" s="30">
        <v>30</v>
      </c>
      <c r="AM22" s="30">
        <v>18</v>
      </c>
      <c r="AN22" s="31">
        <v>-41.061884301274446</v>
      </c>
      <c r="AO22" s="33" t="s">
        <v>21</v>
      </c>
      <c r="AP22" s="30">
        <v>0</v>
      </c>
      <c r="AQ22" s="30">
        <v>0</v>
      </c>
      <c r="AR22" s="30">
        <v>0</v>
      </c>
      <c r="AS22" s="35" t="s">
        <v>20</v>
      </c>
    </row>
    <row r="23" spans="1:45" x14ac:dyDescent="0.3">
      <c r="A23" s="33" t="s">
        <v>22</v>
      </c>
      <c r="B23" s="30">
        <v>99929.590000000026</v>
      </c>
      <c r="C23" s="30">
        <v>245504.22099999999</v>
      </c>
      <c r="D23" s="30">
        <v>341343.7828161114</v>
      </c>
      <c r="E23" s="31">
        <v>39.037846854825119</v>
      </c>
      <c r="F23" s="34" t="s">
        <v>22</v>
      </c>
      <c r="G23" s="30">
        <v>52327.335000000006</v>
      </c>
      <c r="H23" s="30">
        <v>79355.969999999972</v>
      </c>
      <c r="I23" s="30">
        <v>71313.013417504786</v>
      </c>
      <c r="J23" s="31">
        <v>-10.135288602099109</v>
      </c>
      <c r="K23" s="34" t="s">
        <v>22</v>
      </c>
      <c r="L23" s="30">
        <v>10567.577999999998</v>
      </c>
      <c r="M23" s="30">
        <v>19491.5</v>
      </c>
      <c r="N23" s="30">
        <v>37450.973528281895</v>
      </c>
      <c r="O23" s="31">
        <v>92.140027849482564</v>
      </c>
      <c r="P23" s="34" t="s">
        <v>22</v>
      </c>
      <c r="Q23" s="30">
        <v>48345.460000000006</v>
      </c>
      <c r="R23" s="30">
        <v>64072.962999999989</v>
      </c>
      <c r="S23" s="30">
        <v>67040.489135747834</v>
      </c>
      <c r="T23" s="31">
        <v>4.6314794833943376</v>
      </c>
      <c r="U23" s="34" t="s">
        <v>22</v>
      </c>
      <c r="V23" s="30">
        <v>10366.451000000005</v>
      </c>
      <c r="W23" s="30">
        <v>15737.419000000002</v>
      </c>
      <c r="X23" s="30">
        <v>13516.275309472636</v>
      </c>
      <c r="Y23" s="31">
        <v>-14.113773615148492</v>
      </c>
      <c r="Z23" s="34" t="s">
        <v>22</v>
      </c>
      <c r="AA23" s="30">
        <v>26667.208999999999</v>
      </c>
      <c r="AB23" s="30">
        <v>55524.27900000001</v>
      </c>
      <c r="AC23" s="30">
        <v>38137.061868485704</v>
      </c>
      <c r="AD23" s="31">
        <v>-31.314620279021192</v>
      </c>
      <c r="AE23" s="34" t="s">
        <v>22</v>
      </c>
      <c r="AF23" s="30">
        <v>2556.9589999999998</v>
      </c>
      <c r="AG23" s="30">
        <v>7815.6741574150719</v>
      </c>
      <c r="AH23" s="30">
        <v>5902.8697007511864</v>
      </c>
      <c r="AI23" s="31">
        <v>-24.473953470144661</v>
      </c>
      <c r="AJ23" s="34" t="s">
        <v>22</v>
      </c>
      <c r="AK23" s="30">
        <v>9343.2209999999977</v>
      </c>
      <c r="AL23" s="30">
        <v>10849.144</v>
      </c>
      <c r="AM23" s="30">
        <v>7447.0500884707872</v>
      </c>
      <c r="AN23" s="31">
        <v>-31.358178226127453</v>
      </c>
      <c r="AO23" s="34" t="s">
        <v>22</v>
      </c>
      <c r="AP23" s="30">
        <v>19344.696000000004</v>
      </c>
      <c r="AQ23" s="30">
        <v>68375.683314129346</v>
      </c>
      <c r="AR23" s="30">
        <v>76542.479428891616</v>
      </c>
      <c r="AS23" s="31">
        <v>11.944006580881451</v>
      </c>
    </row>
    <row r="24" spans="1:45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</row>
    <row r="25" spans="1:45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  <c r="AO25" s="44"/>
      <c r="AP25" s="44"/>
      <c r="AQ25" s="42"/>
      <c r="AR25" s="42"/>
      <c r="AS25" s="7"/>
    </row>
    <row r="26" spans="1:45" x14ac:dyDescent="0.3">
      <c r="F26" s="3"/>
      <c r="AE26" s="3"/>
    </row>
    <row r="27" spans="1:45" x14ac:dyDescent="0.3">
      <c r="F27" s="3"/>
      <c r="AE27" s="3"/>
    </row>
    <row r="28" spans="1:45" x14ac:dyDescent="0.3">
      <c r="F28" s="3"/>
      <c r="AE28" s="3"/>
    </row>
    <row r="29" spans="1:45" x14ac:dyDescent="0.3">
      <c r="F29" s="3"/>
      <c r="AE29" s="3"/>
    </row>
    <row r="30" spans="1:45" x14ac:dyDescent="0.3">
      <c r="F30" s="3"/>
      <c r="AE30" s="3"/>
    </row>
    <row r="31" spans="1:45" x14ac:dyDescent="0.3">
      <c r="F31" s="3"/>
      <c r="AE31" s="3"/>
    </row>
    <row r="32" spans="1:45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5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</row>
    <row r="50" spans="1:45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</row>
    <row r="51" spans="1:45" s="46" customFormat="1" x14ac:dyDescent="0.3">
      <c r="A51" s="5"/>
      <c r="B51" s="5"/>
      <c r="C51" s="2"/>
      <c r="D51" s="2"/>
      <c r="E51" s="2"/>
      <c r="F51" s="2"/>
      <c r="G51" s="2"/>
      <c r="H51" s="3"/>
      <c r="I51" s="2"/>
      <c r="J51" s="2"/>
      <c r="K51" s="2"/>
      <c r="L51" s="2"/>
      <c r="M51" s="3"/>
      <c r="N51" s="2"/>
      <c r="O51" s="2"/>
      <c r="P51" s="2"/>
      <c r="Q51" s="2"/>
      <c r="R51" s="3"/>
      <c r="S51" s="2"/>
      <c r="T51" s="2"/>
      <c r="U51" s="2"/>
      <c r="V51" s="2"/>
      <c r="W51" s="3"/>
      <c r="X51" s="2"/>
      <c r="Y51" s="2"/>
      <c r="Z51" s="2"/>
      <c r="AA51" s="2"/>
      <c r="AB51" s="3"/>
      <c r="AC51" s="2"/>
      <c r="AD51" s="2"/>
      <c r="AE51" s="2"/>
      <c r="AF51" s="2"/>
      <c r="AG51" s="3"/>
      <c r="AH51" s="2"/>
      <c r="AI51" s="2"/>
      <c r="AJ51" s="2"/>
      <c r="AK51" s="2"/>
      <c r="AL51" s="3"/>
      <c r="AM51" s="2"/>
      <c r="AN51" s="2"/>
      <c r="AO51" s="2"/>
      <c r="AP51" s="2"/>
      <c r="AQ51" s="3"/>
      <c r="AR51" s="2"/>
      <c r="AS51" s="2"/>
    </row>
    <row r="52" spans="1:45" s="54" customFormat="1" x14ac:dyDescent="0.3">
      <c r="A52" s="53" t="s">
        <v>23</v>
      </c>
      <c r="B52" s="53"/>
      <c r="D52" s="55"/>
      <c r="F52" s="56"/>
      <c r="G52" s="56"/>
      <c r="L52" s="56"/>
      <c r="AE52" s="56"/>
      <c r="AF52" s="56"/>
      <c r="AK52" s="56"/>
    </row>
    <row r="53" spans="1:45" s="61" customFormat="1" x14ac:dyDescent="0.3">
      <c r="A53" s="53"/>
      <c r="B53" s="57" t="s">
        <v>24</v>
      </c>
      <c r="C53" s="57"/>
      <c r="D53" s="58"/>
      <c r="E53" s="59"/>
      <c r="F53" s="59"/>
      <c r="G53" s="59"/>
      <c r="H53" s="57" t="s">
        <v>24</v>
      </c>
      <c r="I53" s="57"/>
      <c r="J53" s="60"/>
      <c r="K53" s="59"/>
      <c r="L53" s="59"/>
      <c r="M53" s="57" t="s">
        <v>24</v>
      </c>
      <c r="N53" s="57"/>
      <c r="O53" s="58"/>
      <c r="P53" s="59"/>
      <c r="Q53" s="59"/>
      <c r="R53" s="57" t="s">
        <v>24</v>
      </c>
      <c r="S53" s="57"/>
      <c r="T53" s="58"/>
      <c r="U53" s="59"/>
      <c r="V53" s="59"/>
      <c r="W53" s="57" t="s">
        <v>24</v>
      </c>
      <c r="X53" s="57"/>
      <c r="Y53" s="58"/>
      <c r="Z53" s="59"/>
      <c r="AA53" s="59"/>
      <c r="AB53" s="57" t="s">
        <v>24</v>
      </c>
      <c r="AC53" s="57"/>
      <c r="AD53" s="58">
        <v>0.49785000000000007</v>
      </c>
      <c r="AE53" s="59"/>
      <c r="AF53" s="59"/>
      <c r="AG53" s="57" t="s">
        <v>24</v>
      </c>
      <c r="AH53" s="57"/>
      <c r="AI53" s="60"/>
      <c r="AJ53" s="59"/>
      <c r="AK53" s="59"/>
      <c r="AL53" s="57" t="s">
        <v>24</v>
      </c>
      <c r="AM53" s="57"/>
      <c r="AN53" s="58"/>
      <c r="AO53" s="59"/>
      <c r="AP53" s="59"/>
      <c r="AQ53" s="57" t="s">
        <v>24</v>
      </c>
      <c r="AR53" s="57"/>
      <c r="AS53" s="58"/>
    </row>
    <row r="54" spans="1:45" s="54" customFormat="1" x14ac:dyDescent="0.3">
      <c r="A54" s="53"/>
      <c r="B54" s="53" t="s">
        <v>25</v>
      </c>
      <c r="C54" s="53" t="s">
        <v>26</v>
      </c>
      <c r="D54" s="62" t="s">
        <v>27</v>
      </c>
      <c r="F54" s="59"/>
      <c r="H54" s="53" t="s">
        <v>25</v>
      </c>
      <c r="I54" s="53" t="s">
        <v>26</v>
      </c>
      <c r="J54" s="62" t="s">
        <v>27</v>
      </c>
      <c r="M54" s="53" t="s">
        <v>25</v>
      </c>
      <c r="N54" s="53" t="s">
        <v>26</v>
      </c>
      <c r="O54" s="62" t="s">
        <v>27</v>
      </c>
      <c r="R54" s="53" t="s">
        <v>25</v>
      </c>
      <c r="S54" s="53" t="s">
        <v>26</v>
      </c>
      <c r="T54" s="62" t="s">
        <v>27</v>
      </c>
      <c r="W54" s="53" t="s">
        <v>25</v>
      </c>
      <c r="X54" s="53" t="s">
        <v>26</v>
      </c>
      <c r="Y54" s="62" t="s">
        <v>27</v>
      </c>
      <c r="AB54" s="53" t="s">
        <v>25</v>
      </c>
      <c r="AC54" s="53" t="s">
        <v>26</v>
      </c>
      <c r="AD54" s="62" t="s">
        <v>27</v>
      </c>
      <c r="AE54" s="59"/>
      <c r="AG54" s="53" t="s">
        <v>25</v>
      </c>
      <c r="AH54" s="53" t="s">
        <v>26</v>
      </c>
      <c r="AI54" s="62" t="s">
        <v>27</v>
      </c>
      <c r="AL54" s="53" t="s">
        <v>25</v>
      </c>
      <c r="AM54" s="53" t="s">
        <v>26</v>
      </c>
      <c r="AN54" s="62" t="s">
        <v>27</v>
      </c>
      <c r="AQ54" s="53" t="s">
        <v>25</v>
      </c>
      <c r="AR54" s="53" t="s">
        <v>26</v>
      </c>
      <c r="AS54" s="62" t="s">
        <v>27</v>
      </c>
    </row>
    <row r="55" spans="1:45" s="54" customFormat="1" x14ac:dyDescent="0.3">
      <c r="A55" s="53"/>
      <c r="B55" s="59">
        <f>ROUND(B23,0)*1000</f>
        <v>99930000</v>
      </c>
      <c r="C55" s="59">
        <f>ROUND(C23,0)*1000</f>
        <v>245504000</v>
      </c>
      <c r="D55" s="59">
        <f>ROUND(D23,0)*1000</f>
        <v>341344000</v>
      </c>
      <c r="F55" s="59"/>
      <c r="H55" s="59">
        <f>ROUND(G23,0)*1000</f>
        <v>52327000</v>
      </c>
      <c r="I55" s="59">
        <f>ROUND(H23,0)*1000</f>
        <v>79356000</v>
      </c>
      <c r="J55" s="59">
        <f>ROUND(I23,0)*1000</f>
        <v>71313000</v>
      </c>
      <c r="M55" s="59">
        <f>ROUND(L23,0)*1000</f>
        <v>10568000</v>
      </c>
      <c r="N55" s="59">
        <f>ROUND(M23,0)*1000</f>
        <v>19492000</v>
      </c>
      <c r="O55" s="59">
        <f>ROUND(N23,0)*1000</f>
        <v>37451000</v>
      </c>
      <c r="R55" s="59">
        <f>ROUND(Q23,0)*1000</f>
        <v>48345000</v>
      </c>
      <c r="S55" s="59">
        <f>ROUND(R23,0)*1000</f>
        <v>64073000</v>
      </c>
      <c r="T55" s="59">
        <f>ROUND(S23,0)*1000</f>
        <v>67040000</v>
      </c>
      <c r="W55" s="59">
        <f>ROUND(V23,0)*1000</f>
        <v>10366000</v>
      </c>
      <c r="X55" s="59">
        <f>ROUND(W23,0)*1000</f>
        <v>15737000</v>
      </c>
      <c r="Y55" s="59">
        <f>ROUND(X23,0)*1000</f>
        <v>13516000</v>
      </c>
      <c r="AB55" s="59">
        <f>ROUND(AA23,0)*1000</f>
        <v>26667000</v>
      </c>
      <c r="AC55" s="59">
        <f>ROUND(AB23,0)*1000</f>
        <v>55524000</v>
      </c>
      <c r="AD55" s="59">
        <f>ROUND(AC23,0)*1000</f>
        <v>38137000</v>
      </c>
      <c r="AE55" s="59"/>
      <c r="AG55" s="59">
        <f>ROUND(AF23,0)*1000</f>
        <v>2557000</v>
      </c>
      <c r="AH55" s="59">
        <f>ROUND(AG23,0)*1000</f>
        <v>7816000</v>
      </c>
      <c r="AI55" s="59">
        <f>ROUND(AH23,0)*1000</f>
        <v>5903000</v>
      </c>
      <c r="AL55" s="59">
        <f>ROUND(AK23,0)*1000</f>
        <v>9343000</v>
      </c>
      <c r="AM55" s="59">
        <f>ROUND(AL23,0)*1000</f>
        <v>10849000</v>
      </c>
      <c r="AN55" s="59">
        <f>ROUND(AM23,0)*1000</f>
        <v>7447000</v>
      </c>
      <c r="AQ55" s="59">
        <f>ROUND(AP23,0)*1000</f>
        <v>19345000</v>
      </c>
      <c r="AR55" s="59">
        <f>ROUND(AQ23,0)*1000</f>
        <v>68376000</v>
      </c>
      <c r="AS55" s="59">
        <f>ROUND(AR23,0)*1000</f>
        <v>76542000</v>
      </c>
    </row>
    <row r="56" spans="1:45" s="54" customFormat="1" x14ac:dyDescent="0.3">
      <c r="A56" s="53"/>
      <c r="B56" s="53" t="s">
        <v>28</v>
      </c>
      <c r="C56" s="53" t="s">
        <v>28</v>
      </c>
      <c r="D56" s="53" t="s">
        <v>28</v>
      </c>
      <c r="F56" s="59"/>
      <c r="H56" s="53" t="s">
        <v>28</v>
      </c>
      <c r="I56" s="53" t="s">
        <v>28</v>
      </c>
      <c r="J56" s="53" t="s">
        <v>28</v>
      </c>
      <c r="M56" s="53" t="s">
        <v>28</v>
      </c>
      <c r="N56" s="53" t="s">
        <v>28</v>
      </c>
      <c r="O56" s="53" t="s">
        <v>28</v>
      </c>
      <c r="R56" s="53" t="s">
        <v>28</v>
      </c>
      <c r="S56" s="53" t="s">
        <v>28</v>
      </c>
      <c r="T56" s="53" t="s">
        <v>28</v>
      </c>
      <c r="W56" s="53" t="s">
        <v>28</v>
      </c>
      <c r="X56" s="53" t="s">
        <v>28</v>
      </c>
      <c r="Y56" s="53" t="s">
        <v>28</v>
      </c>
      <c r="AB56" s="53" t="s">
        <v>28</v>
      </c>
      <c r="AC56" s="53" t="s">
        <v>28</v>
      </c>
      <c r="AD56" s="53" t="s">
        <v>28</v>
      </c>
      <c r="AE56" s="59"/>
      <c r="AG56" s="53" t="s">
        <v>28</v>
      </c>
      <c r="AH56" s="53" t="s">
        <v>28</v>
      </c>
      <c r="AI56" s="53" t="s">
        <v>28</v>
      </c>
      <c r="AL56" s="53" t="s">
        <v>28</v>
      </c>
      <c r="AM56" s="53" t="s">
        <v>28</v>
      </c>
      <c r="AN56" s="53" t="s">
        <v>28</v>
      </c>
      <c r="AQ56" s="53" t="s">
        <v>28</v>
      </c>
      <c r="AR56" s="53" t="s">
        <v>28</v>
      </c>
      <c r="AS56" s="53" t="s">
        <v>28</v>
      </c>
    </row>
    <row r="57" spans="1:45" s="54" customFormat="1" x14ac:dyDescent="0.3">
      <c r="A57" s="53">
        <v>5</v>
      </c>
      <c r="B57" s="63">
        <f>B9/1000</f>
        <v>46.904000000000003</v>
      </c>
      <c r="C57" s="63">
        <f>C9/1000</f>
        <v>147.047</v>
      </c>
      <c r="D57" s="63">
        <f t="shared" ref="C57:E70" si="0">D9/1000</f>
        <v>198.91399999999999</v>
      </c>
      <c r="F57" s="59"/>
      <c r="G57" s="53">
        <v>5</v>
      </c>
      <c r="H57" s="63">
        <f>G9/1000</f>
        <v>16.861999999999998</v>
      </c>
      <c r="I57" s="64">
        <f t="shared" ref="I57:J70" si="1">H9/1000</f>
        <v>35.872</v>
      </c>
      <c r="J57" s="64">
        <f t="shared" si="1"/>
        <v>32.003</v>
      </c>
      <c r="L57" s="53">
        <v>5</v>
      </c>
      <c r="M57" s="63">
        <f>L9/1000</f>
        <v>1.294</v>
      </c>
      <c r="N57" s="65">
        <f t="shared" ref="N57:O70" si="2">M9/1000</f>
        <v>4.7450000000000001</v>
      </c>
      <c r="O57" s="65">
        <f t="shared" si="2"/>
        <v>15.211</v>
      </c>
      <c r="Q57" s="53">
        <v>5</v>
      </c>
      <c r="R57" s="63">
        <f>Q9/1000</f>
        <v>29.684999999999999</v>
      </c>
      <c r="S57" s="65">
        <f t="shared" ref="S57:T70" si="3">R9/1000</f>
        <v>32.674999999999997</v>
      </c>
      <c r="T57" s="65">
        <f t="shared" si="3"/>
        <v>31.273</v>
      </c>
      <c r="V57" s="53">
        <v>5</v>
      </c>
      <c r="W57" s="63">
        <f>V9/1000</f>
        <v>2.1019999999999999</v>
      </c>
      <c r="X57" s="65">
        <f t="shared" ref="X57:Y70" si="4">W9/1000</f>
        <v>4.3140000000000001</v>
      </c>
      <c r="Y57" s="65">
        <f t="shared" si="4"/>
        <v>3.0219999999999998</v>
      </c>
      <c r="AA57" s="53">
        <v>5</v>
      </c>
      <c r="AB57" s="63">
        <f>AA9/1000</f>
        <v>6.7030000000000003</v>
      </c>
      <c r="AC57" s="65">
        <f t="shared" ref="AC57:AD70" si="5">AB9/1000</f>
        <v>29.17</v>
      </c>
      <c r="AD57" s="65">
        <f t="shared" si="5"/>
        <v>20.893999999999998</v>
      </c>
      <c r="AE57" s="59"/>
      <c r="AF57" s="53">
        <v>5</v>
      </c>
      <c r="AG57" s="63">
        <f>AF9/1000</f>
        <v>1.4079999999999999</v>
      </c>
      <c r="AH57" s="64">
        <f>AG9/1000</f>
        <v>5.0090000000000003</v>
      </c>
      <c r="AI57" s="64">
        <f t="shared" ref="AI57:AI70" si="6">AH9/1000</f>
        <v>3.0049999999999999</v>
      </c>
      <c r="AK57" s="53">
        <v>5</v>
      </c>
      <c r="AL57" s="63">
        <f>AK9/1000</f>
        <v>4.9059999999999997</v>
      </c>
      <c r="AM57" s="65">
        <f t="shared" ref="AM57:AN66" si="7">AL9/1000</f>
        <v>6.1139999999999999</v>
      </c>
      <c r="AN57" s="65">
        <f t="shared" si="7"/>
        <v>2.706</v>
      </c>
      <c r="AP57" s="53">
        <v>5</v>
      </c>
      <c r="AQ57" s="63">
        <f>AP9/1000</f>
        <v>17.751999999999999</v>
      </c>
      <c r="AR57" s="65">
        <f t="shared" ref="AR57:AS70" si="8">AQ9/1000</f>
        <v>61.331000000000003</v>
      </c>
      <c r="AS57" s="65">
        <f t="shared" si="8"/>
        <v>63.597000000000001</v>
      </c>
    </row>
    <row r="58" spans="1:45" s="54" customFormat="1" x14ac:dyDescent="0.3">
      <c r="A58" s="53">
        <v>10</v>
      </c>
      <c r="B58" s="63">
        <f t="shared" ref="B58:B70" si="9">B10/1000</f>
        <v>15.191000000000001</v>
      </c>
      <c r="C58" s="63">
        <f t="shared" si="0"/>
        <v>31.978999999999999</v>
      </c>
      <c r="D58" s="63">
        <f t="shared" si="0"/>
        <v>60.957000000000001</v>
      </c>
      <c r="F58" s="59"/>
      <c r="G58" s="53">
        <v>10</v>
      </c>
      <c r="H58" s="63">
        <f t="shared" ref="H58:H69" si="10">G10/1000</f>
        <v>13.298</v>
      </c>
      <c r="I58" s="64">
        <f>H10/1000</f>
        <v>14.997999999999999</v>
      </c>
      <c r="J58" s="64">
        <f t="shared" si="1"/>
        <v>13.675000000000001</v>
      </c>
      <c r="L58" s="53">
        <v>10</v>
      </c>
      <c r="M58" s="63">
        <f t="shared" ref="M58:M69" si="11">L10/1000</f>
        <v>1.2669999999999999</v>
      </c>
      <c r="N58" s="65">
        <f t="shared" si="2"/>
        <v>2.2930000000000001</v>
      </c>
      <c r="O58" s="65">
        <f t="shared" si="2"/>
        <v>5.9080000000000004</v>
      </c>
      <c r="Q58" s="53">
        <v>10</v>
      </c>
      <c r="R58" s="63">
        <f t="shared" ref="R58:R69" si="12">Q10/1000</f>
        <v>11.202</v>
      </c>
      <c r="S58" s="65">
        <f t="shared" si="3"/>
        <v>16.925000000000001</v>
      </c>
      <c r="T58" s="65">
        <f t="shared" si="3"/>
        <v>15.992000000000001</v>
      </c>
      <c r="V58" s="53">
        <v>10</v>
      </c>
      <c r="W58" s="63">
        <f t="shared" ref="W58:W69" si="13">V10/1000</f>
        <v>3.6150000000000002</v>
      </c>
      <c r="X58" s="65">
        <f t="shared" si="4"/>
        <v>3.5720000000000001</v>
      </c>
      <c r="Y58" s="65">
        <f t="shared" si="4"/>
        <v>1.8420000000000001</v>
      </c>
      <c r="AA58" s="53">
        <v>10</v>
      </c>
      <c r="AB58" s="63">
        <f t="shared" ref="AB58:AB69" si="14">AA10/1000</f>
        <v>12.403</v>
      </c>
      <c r="AC58" s="65">
        <f t="shared" si="5"/>
        <v>15.175000000000001</v>
      </c>
      <c r="AD58" s="65">
        <f t="shared" si="5"/>
        <v>9.2119999999999997</v>
      </c>
      <c r="AE58" s="59"/>
      <c r="AF58" s="53">
        <v>10</v>
      </c>
      <c r="AG58" s="63">
        <f t="shared" ref="AG58:AH70" si="15">AF10/1000</f>
        <v>0.79400000000000004</v>
      </c>
      <c r="AH58" s="64">
        <f>AG10/1000</f>
        <v>2.0270000000000001</v>
      </c>
      <c r="AI58" s="64">
        <f t="shared" si="6"/>
        <v>1.39</v>
      </c>
      <c r="AK58" s="53">
        <v>10</v>
      </c>
      <c r="AL58" s="63">
        <f t="shared" ref="AL58:AL69" si="16">AK10/1000</f>
        <v>2.3460000000000001</v>
      </c>
      <c r="AM58" s="65">
        <f t="shared" si="7"/>
        <v>2.0510000000000002</v>
      </c>
      <c r="AN58" s="65">
        <f t="shared" si="7"/>
        <v>2.2839999999999998</v>
      </c>
      <c r="AP58" s="53">
        <v>10</v>
      </c>
      <c r="AQ58" s="63">
        <f t="shared" ref="AQ58:AQ69" si="17">AP10/1000</f>
        <v>1.423</v>
      </c>
      <c r="AR58" s="65">
        <f t="shared" si="8"/>
        <v>6.468</v>
      </c>
      <c r="AS58" s="65">
        <f t="shared" si="8"/>
        <v>11.276</v>
      </c>
    </row>
    <row r="59" spans="1:45" s="54" customFormat="1" x14ac:dyDescent="0.3">
      <c r="A59" s="53">
        <v>15</v>
      </c>
      <c r="B59" s="63">
        <f t="shared" si="9"/>
        <v>6.55</v>
      </c>
      <c r="C59" s="63">
        <f t="shared" si="0"/>
        <v>13.29</v>
      </c>
      <c r="D59" s="63">
        <f t="shared" si="0"/>
        <v>22.178000000000001</v>
      </c>
      <c r="F59" s="59"/>
      <c r="G59" s="53">
        <v>15</v>
      </c>
      <c r="H59" s="63">
        <f t="shared" si="10"/>
        <v>10.336</v>
      </c>
      <c r="I59" s="64">
        <f t="shared" si="1"/>
        <v>9.577</v>
      </c>
      <c r="J59" s="64">
        <f t="shared" si="1"/>
        <v>7.29</v>
      </c>
      <c r="L59" s="53">
        <v>15</v>
      </c>
      <c r="M59" s="63">
        <f t="shared" si="11"/>
        <v>1.014</v>
      </c>
      <c r="N59" s="65">
        <f t="shared" si="2"/>
        <v>2.1749999999999998</v>
      </c>
      <c r="O59" s="65">
        <f t="shared" si="2"/>
        <v>3.52</v>
      </c>
      <c r="Q59" s="53">
        <v>15</v>
      </c>
      <c r="R59" s="63">
        <f t="shared" si="12"/>
        <v>3.9209999999999998</v>
      </c>
      <c r="S59" s="65">
        <f t="shared" si="3"/>
        <v>6.9249999999999998</v>
      </c>
      <c r="T59" s="65">
        <f t="shared" si="3"/>
        <v>9.3680000000000003</v>
      </c>
      <c r="V59" s="53">
        <v>15</v>
      </c>
      <c r="W59" s="63">
        <f t="shared" si="13"/>
        <v>2.1459999999999999</v>
      </c>
      <c r="X59" s="65">
        <f t="shared" si="4"/>
        <v>3.0739999999999998</v>
      </c>
      <c r="Y59" s="65">
        <f t="shared" si="4"/>
        <v>2.3639999999999999</v>
      </c>
      <c r="AA59" s="53">
        <v>15</v>
      </c>
      <c r="AB59" s="63">
        <f t="shared" si="14"/>
        <v>5.4340000000000002</v>
      </c>
      <c r="AC59" s="65">
        <f t="shared" si="5"/>
        <v>7.4980000000000002</v>
      </c>
      <c r="AD59" s="65">
        <f t="shared" si="5"/>
        <v>4.53</v>
      </c>
      <c r="AE59" s="59"/>
      <c r="AF59" s="53">
        <v>15</v>
      </c>
      <c r="AG59" s="63">
        <f t="shared" si="15"/>
        <v>0.193</v>
      </c>
      <c r="AH59" s="64">
        <f t="shared" si="15"/>
        <v>0.432</v>
      </c>
      <c r="AI59" s="64">
        <f t="shared" si="6"/>
        <v>0.81299999999999994</v>
      </c>
      <c r="AK59" s="53">
        <v>15</v>
      </c>
      <c r="AL59" s="63">
        <f t="shared" si="16"/>
        <v>1.1379999999999999</v>
      </c>
      <c r="AM59" s="65">
        <f t="shared" si="7"/>
        <v>1.3380000000000001</v>
      </c>
      <c r="AN59" s="65">
        <f t="shared" si="7"/>
        <v>1.18</v>
      </c>
      <c r="AP59" s="53">
        <v>15</v>
      </c>
      <c r="AQ59" s="63">
        <f t="shared" si="17"/>
        <v>0.11899999999999999</v>
      </c>
      <c r="AR59" s="65">
        <f t="shared" si="8"/>
        <v>0.45400000000000001</v>
      </c>
      <c r="AS59" s="65">
        <f t="shared" si="8"/>
        <v>1.3320000000000001</v>
      </c>
    </row>
    <row r="60" spans="1:45" s="54" customFormat="1" x14ac:dyDescent="0.3">
      <c r="A60" s="53">
        <v>20</v>
      </c>
      <c r="B60" s="63">
        <f t="shared" si="9"/>
        <v>5.0449999999999999</v>
      </c>
      <c r="C60" s="63">
        <f t="shared" si="0"/>
        <v>9.7390000000000008</v>
      </c>
      <c r="D60" s="63">
        <f t="shared" si="0"/>
        <v>13.536</v>
      </c>
      <c r="F60" s="59"/>
      <c r="G60" s="53">
        <v>20</v>
      </c>
      <c r="H60" s="63">
        <f t="shared" si="10"/>
        <v>6.1909999999999998</v>
      </c>
      <c r="I60" s="64">
        <f t="shared" si="1"/>
        <v>7.907</v>
      </c>
      <c r="J60" s="64">
        <f t="shared" si="1"/>
        <v>5.47</v>
      </c>
      <c r="L60" s="53">
        <v>20</v>
      </c>
      <c r="M60" s="63">
        <f t="shared" si="11"/>
        <v>0.94899999999999995</v>
      </c>
      <c r="N60" s="65">
        <f t="shared" si="2"/>
        <v>1.6879999999999999</v>
      </c>
      <c r="O60" s="65">
        <f t="shared" si="2"/>
        <v>3.1339999999999999</v>
      </c>
      <c r="Q60" s="53">
        <v>20</v>
      </c>
      <c r="R60" s="63">
        <f t="shared" si="12"/>
        <v>1.81</v>
      </c>
      <c r="S60" s="65">
        <f t="shared" si="3"/>
        <v>3.5249999999999999</v>
      </c>
      <c r="T60" s="65">
        <f t="shared" si="3"/>
        <v>5.01</v>
      </c>
      <c r="V60" s="53">
        <v>20</v>
      </c>
      <c r="W60" s="63">
        <f t="shared" si="13"/>
        <v>1.512</v>
      </c>
      <c r="X60" s="65">
        <f t="shared" si="4"/>
        <v>2.0430000000000001</v>
      </c>
      <c r="Y60" s="65">
        <f t="shared" si="4"/>
        <v>2.121</v>
      </c>
      <c r="AA60" s="53">
        <v>20</v>
      </c>
      <c r="AB60" s="63">
        <f t="shared" si="14"/>
        <v>1.6759999999999999</v>
      </c>
      <c r="AC60" s="65">
        <f t="shared" si="5"/>
        <v>2.593</v>
      </c>
      <c r="AD60" s="65">
        <f t="shared" si="5"/>
        <v>2.008</v>
      </c>
      <c r="AE60" s="59"/>
      <c r="AF60" s="53">
        <v>20</v>
      </c>
      <c r="AG60" s="63">
        <f t="shared" si="15"/>
        <v>7.0999999999999994E-2</v>
      </c>
      <c r="AH60" s="64">
        <f t="shared" si="15"/>
        <v>0.18</v>
      </c>
      <c r="AI60" s="64">
        <f t="shared" si="6"/>
        <v>0.32200000000000001</v>
      </c>
      <c r="AK60" s="53">
        <v>20</v>
      </c>
      <c r="AL60" s="63">
        <f t="shared" si="16"/>
        <v>0.56000000000000005</v>
      </c>
      <c r="AM60" s="65">
        <f t="shared" si="7"/>
        <v>0.71699999999999997</v>
      </c>
      <c r="AN60" s="65">
        <f t="shared" si="7"/>
        <v>0.54300000000000004</v>
      </c>
      <c r="AP60" s="53">
        <v>20</v>
      </c>
      <c r="AQ60" s="63">
        <f t="shared" si="17"/>
        <v>2.3E-2</v>
      </c>
      <c r="AR60" s="65">
        <f t="shared" si="8"/>
        <v>7.3999999999999996E-2</v>
      </c>
      <c r="AS60" s="65">
        <f t="shared" si="8"/>
        <v>0.25600000000000001</v>
      </c>
    </row>
    <row r="61" spans="1:45" s="54" customFormat="1" x14ac:dyDescent="0.3">
      <c r="A61" s="53">
        <v>25</v>
      </c>
      <c r="B61" s="63">
        <f t="shared" si="9"/>
        <v>4.726</v>
      </c>
      <c r="C61" s="63">
        <f t="shared" si="0"/>
        <v>7.7590000000000003</v>
      </c>
      <c r="D61" s="63">
        <f t="shared" si="0"/>
        <v>9.1999999999999993</v>
      </c>
      <c r="F61" s="59"/>
      <c r="G61" s="53">
        <v>25</v>
      </c>
      <c r="H61" s="63">
        <f t="shared" si="10"/>
        <v>3.4380000000000002</v>
      </c>
      <c r="I61" s="64">
        <f t="shared" si="1"/>
        <v>5.4119999999999999</v>
      </c>
      <c r="J61" s="64">
        <f t="shared" si="1"/>
        <v>4.7839999999999998</v>
      </c>
      <c r="L61" s="53">
        <v>25</v>
      </c>
      <c r="M61" s="63">
        <f t="shared" si="11"/>
        <v>0.97599999999999998</v>
      </c>
      <c r="N61" s="65">
        <f t="shared" si="2"/>
        <v>1.466</v>
      </c>
      <c r="O61" s="65">
        <f t="shared" si="2"/>
        <v>2.1920000000000002</v>
      </c>
      <c r="Q61" s="53">
        <v>25</v>
      </c>
      <c r="R61" s="63">
        <f t="shared" si="12"/>
        <v>0.79400000000000004</v>
      </c>
      <c r="S61" s="65">
        <f t="shared" si="3"/>
        <v>1.9159999999999999</v>
      </c>
      <c r="T61" s="65">
        <f t="shared" si="3"/>
        <v>2.5590000000000002</v>
      </c>
      <c r="V61" s="53">
        <v>25</v>
      </c>
      <c r="W61" s="63">
        <f t="shared" si="13"/>
        <v>0.69899999999999995</v>
      </c>
      <c r="X61" s="65">
        <f t="shared" si="4"/>
        <v>1.4790000000000001</v>
      </c>
      <c r="Y61" s="65">
        <f t="shared" si="4"/>
        <v>1.571</v>
      </c>
      <c r="AA61" s="53">
        <v>25</v>
      </c>
      <c r="AB61" s="63">
        <f t="shared" si="14"/>
        <v>0.32900000000000001</v>
      </c>
      <c r="AC61" s="65">
        <f t="shared" si="5"/>
        <v>0.80300000000000005</v>
      </c>
      <c r="AD61" s="65">
        <f t="shared" si="5"/>
        <v>0.84399999999999997</v>
      </c>
      <c r="AE61" s="59"/>
      <c r="AF61" s="53">
        <v>25</v>
      </c>
      <c r="AG61" s="63">
        <f t="shared" si="15"/>
        <v>2.3E-2</v>
      </c>
      <c r="AH61" s="64">
        <f t="shared" si="15"/>
        <v>2.4E-2</v>
      </c>
      <c r="AI61" s="64">
        <f t="shared" si="6"/>
        <v>0.158</v>
      </c>
      <c r="AK61" s="53">
        <v>25</v>
      </c>
      <c r="AL61" s="63">
        <f t="shared" si="16"/>
        <v>0.17899999999999999</v>
      </c>
      <c r="AM61" s="65">
        <f t="shared" si="7"/>
        <v>0.30499999999999999</v>
      </c>
      <c r="AN61" s="65">
        <f t="shared" si="7"/>
        <v>0.317</v>
      </c>
      <c r="AP61" s="53">
        <v>25</v>
      </c>
      <c r="AQ61" s="63">
        <f t="shared" si="17"/>
        <v>1.2E-2</v>
      </c>
      <c r="AR61" s="65">
        <f t="shared" si="8"/>
        <v>3.3000000000000002E-2</v>
      </c>
      <c r="AS61" s="65">
        <f t="shared" si="8"/>
        <v>4.4999999999999998E-2</v>
      </c>
    </row>
    <row r="62" spans="1:45" s="54" customFormat="1" x14ac:dyDescent="0.3">
      <c r="A62" s="53">
        <v>30</v>
      </c>
      <c r="B62" s="63">
        <f t="shared" si="9"/>
        <v>4.9160000000000004</v>
      </c>
      <c r="C62" s="63">
        <f t="shared" si="0"/>
        <v>7.835</v>
      </c>
      <c r="D62" s="63">
        <f t="shared" si="0"/>
        <v>8.0830000000000002</v>
      </c>
      <c r="F62" s="59"/>
      <c r="G62" s="53">
        <v>30</v>
      </c>
      <c r="H62" s="63">
        <f t="shared" si="10"/>
        <v>1.4279999999999999</v>
      </c>
      <c r="I62" s="64">
        <f t="shared" si="1"/>
        <v>3.274</v>
      </c>
      <c r="J62" s="64">
        <f t="shared" si="1"/>
        <v>3.7080000000000002</v>
      </c>
      <c r="L62" s="53">
        <v>30</v>
      </c>
      <c r="M62" s="63">
        <f t="shared" si="11"/>
        <v>1.0720000000000001</v>
      </c>
      <c r="N62" s="65">
        <f t="shared" si="2"/>
        <v>1.4670000000000001</v>
      </c>
      <c r="O62" s="65">
        <f t="shared" si="2"/>
        <v>1.681</v>
      </c>
      <c r="Q62" s="53">
        <v>30</v>
      </c>
      <c r="R62" s="63">
        <f t="shared" si="12"/>
        <v>0.41599999999999998</v>
      </c>
      <c r="S62" s="65">
        <f t="shared" si="3"/>
        <v>0.96099999999999997</v>
      </c>
      <c r="T62" s="65">
        <f t="shared" si="3"/>
        <v>1.3540000000000001</v>
      </c>
      <c r="V62" s="53">
        <v>30</v>
      </c>
      <c r="W62" s="63">
        <f t="shared" si="13"/>
        <v>0.20799999999999999</v>
      </c>
      <c r="X62" s="65">
        <f t="shared" si="4"/>
        <v>0.83099999999999996</v>
      </c>
      <c r="Y62" s="65">
        <f t="shared" si="4"/>
        <v>1.345</v>
      </c>
      <c r="AA62" s="53">
        <v>30</v>
      </c>
      <c r="AB62" s="63">
        <f t="shared" si="14"/>
        <v>7.8E-2</v>
      </c>
      <c r="AC62" s="65">
        <f t="shared" si="5"/>
        <v>0.17499999999999999</v>
      </c>
      <c r="AD62" s="65">
        <f t="shared" si="5"/>
        <v>0.30599999999999999</v>
      </c>
      <c r="AE62" s="59"/>
      <c r="AF62" s="53">
        <v>30</v>
      </c>
      <c r="AG62" s="63">
        <f t="shared" si="15"/>
        <v>2.1999999999999999E-2</v>
      </c>
      <c r="AH62" s="64">
        <f t="shared" si="15"/>
        <v>6.4000000000000001E-2</v>
      </c>
      <c r="AI62" s="64">
        <f t="shared" si="6"/>
        <v>7.0999999999999994E-2</v>
      </c>
      <c r="AK62" s="53">
        <v>30</v>
      </c>
      <c r="AL62" s="63">
        <f t="shared" si="16"/>
        <v>6.8000000000000005E-2</v>
      </c>
      <c r="AM62" s="65">
        <f t="shared" si="7"/>
        <v>0.128</v>
      </c>
      <c r="AN62" s="65">
        <f t="shared" si="7"/>
        <v>0.17299999999999999</v>
      </c>
      <c r="AP62" s="53">
        <v>30</v>
      </c>
      <c r="AQ62" s="63">
        <f t="shared" si="17"/>
        <v>0.01</v>
      </c>
      <c r="AR62" s="65">
        <f t="shared" si="8"/>
        <v>1.4E-2</v>
      </c>
      <c r="AS62" s="65">
        <f t="shared" si="8"/>
        <v>2.5000000000000001E-2</v>
      </c>
    </row>
    <row r="63" spans="1:45" s="54" customFormat="1" x14ac:dyDescent="0.3">
      <c r="A63" s="53">
        <v>35</v>
      </c>
      <c r="B63" s="63">
        <f t="shared" si="9"/>
        <v>4.8239999999999998</v>
      </c>
      <c r="C63" s="63">
        <f t="shared" si="0"/>
        <v>7.4269999999999996</v>
      </c>
      <c r="D63" s="63">
        <f t="shared" si="0"/>
        <v>7.2880000000000003</v>
      </c>
      <c r="F63" s="59"/>
      <c r="G63" s="53">
        <v>35</v>
      </c>
      <c r="H63" s="63">
        <f t="shared" si="10"/>
        <v>0.48599999999999999</v>
      </c>
      <c r="I63" s="64">
        <f t="shared" si="1"/>
        <v>1.4930000000000001</v>
      </c>
      <c r="J63" s="64">
        <f t="shared" si="1"/>
        <v>2.391</v>
      </c>
      <c r="L63" s="53">
        <v>35</v>
      </c>
      <c r="M63" s="63">
        <f t="shared" si="11"/>
        <v>0.98299999999999998</v>
      </c>
      <c r="N63" s="65">
        <f t="shared" si="2"/>
        <v>1.46</v>
      </c>
      <c r="O63" s="65">
        <f t="shared" si="2"/>
        <v>1.405</v>
      </c>
      <c r="Q63" s="53">
        <v>35</v>
      </c>
      <c r="R63" s="63">
        <f t="shared" si="12"/>
        <v>0.22900000000000001</v>
      </c>
      <c r="S63" s="65">
        <f t="shared" si="3"/>
        <v>0.51600000000000001</v>
      </c>
      <c r="T63" s="65">
        <f t="shared" si="3"/>
        <v>0.626</v>
      </c>
      <c r="V63" s="53">
        <v>35</v>
      </c>
      <c r="W63" s="63">
        <f t="shared" si="13"/>
        <v>6.2E-2</v>
      </c>
      <c r="X63" s="65">
        <f t="shared" si="4"/>
        <v>0.27400000000000002</v>
      </c>
      <c r="Y63" s="65">
        <f t="shared" si="4"/>
        <v>0.72299999999999998</v>
      </c>
      <c r="AA63" s="53">
        <v>35</v>
      </c>
      <c r="AB63" s="63">
        <f t="shared" si="14"/>
        <v>2.1000000000000001E-2</v>
      </c>
      <c r="AC63" s="65">
        <f t="shared" si="5"/>
        <v>6.3E-2</v>
      </c>
      <c r="AD63" s="65">
        <f t="shared" si="5"/>
        <v>0.16700000000000001</v>
      </c>
      <c r="AE63" s="59"/>
      <c r="AF63" s="53">
        <v>35</v>
      </c>
      <c r="AG63" s="63">
        <f t="shared" si="15"/>
        <v>7.0000000000000001E-3</v>
      </c>
      <c r="AH63" s="64">
        <f t="shared" si="15"/>
        <v>1.0999999999999999E-2</v>
      </c>
      <c r="AI63" s="64">
        <f t="shared" si="6"/>
        <v>6.3E-2</v>
      </c>
      <c r="AK63" s="53">
        <v>35</v>
      </c>
      <c r="AL63" s="63">
        <f t="shared" si="16"/>
        <v>3.7999999999999999E-2</v>
      </c>
      <c r="AM63" s="65">
        <f t="shared" si="7"/>
        <v>0.06</v>
      </c>
      <c r="AN63" s="65">
        <f t="shared" si="7"/>
        <v>0.08</v>
      </c>
      <c r="AP63" s="53">
        <v>35</v>
      </c>
      <c r="AQ63" s="63">
        <f t="shared" si="17"/>
        <v>6.0000000000000001E-3</v>
      </c>
      <c r="AR63" s="65">
        <f t="shared" si="8"/>
        <v>2E-3</v>
      </c>
      <c r="AS63" s="65">
        <f t="shared" si="8"/>
        <v>1.0999999999999999E-2</v>
      </c>
    </row>
    <row r="64" spans="1:45" s="54" customFormat="1" x14ac:dyDescent="0.3">
      <c r="A64" s="53">
        <v>40</v>
      </c>
      <c r="B64" s="63">
        <f t="shared" si="9"/>
        <v>3.7509999999999999</v>
      </c>
      <c r="C64" s="63">
        <f t="shared" si="0"/>
        <v>6.5510000000000002</v>
      </c>
      <c r="D64" s="63">
        <f t="shared" si="0"/>
        <v>6.5620000000000003</v>
      </c>
      <c r="F64" s="59"/>
      <c r="G64" s="53">
        <v>40</v>
      </c>
      <c r="H64" s="63">
        <f t="shared" si="10"/>
        <v>0.186</v>
      </c>
      <c r="I64" s="64">
        <f t="shared" si="1"/>
        <v>0.52500000000000002</v>
      </c>
      <c r="J64" s="64">
        <f t="shared" si="1"/>
        <v>1.177</v>
      </c>
      <c r="L64" s="53">
        <v>40</v>
      </c>
      <c r="M64" s="63">
        <f t="shared" si="11"/>
        <v>0.92200000000000004</v>
      </c>
      <c r="N64" s="65">
        <f t="shared" si="2"/>
        <v>1.157</v>
      </c>
      <c r="O64" s="65">
        <f t="shared" si="2"/>
        <v>1.272</v>
      </c>
      <c r="Q64" s="53">
        <v>40</v>
      </c>
      <c r="R64" s="63">
        <f t="shared" si="12"/>
        <v>0.107</v>
      </c>
      <c r="S64" s="65">
        <f t="shared" si="3"/>
        <v>0.251</v>
      </c>
      <c r="T64" s="65">
        <f t="shared" si="3"/>
        <v>0.24399999999999999</v>
      </c>
      <c r="V64" s="53">
        <v>40</v>
      </c>
      <c r="W64" s="63">
        <f t="shared" si="13"/>
        <v>5.0000000000000001E-3</v>
      </c>
      <c r="X64" s="65">
        <f t="shared" si="4"/>
        <v>8.6999999999999994E-2</v>
      </c>
      <c r="Y64" s="65">
        <f t="shared" si="4"/>
        <v>0.29099999999999998</v>
      </c>
      <c r="AA64" s="53">
        <v>40</v>
      </c>
      <c r="AB64" s="63">
        <f t="shared" si="14"/>
        <v>1.2999999999999999E-2</v>
      </c>
      <c r="AC64" s="65">
        <f t="shared" si="5"/>
        <v>2.9000000000000001E-2</v>
      </c>
      <c r="AD64" s="65">
        <f t="shared" si="5"/>
        <v>8.5999999999999993E-2</v>
      </c>
      <c r="AE64" s="59"/>
      <c r="AF64" s="53">
        <v>40</v>
      </c>
      <c r="AG64" s="63">
        <f t="shared" si="15"/>
        <v>6.0000000000000001E-3</v>
      </c>
      <c r="AH64" s="64">
        <f t="shared" si="15"/>
        <v>1.4E-2</v>
      </c>
      <c r="AI64" s="64">
        <f t="shared" si="6"/>
        <v>0.01</v>
      </c>
      <c r="AK64" s="53">
        <v>40</v>
      </c>
      <c r="AL64" s="63">
        <f t="shared" si="16"/>
        <v>4.4999999999999998E-2</v>
      </c>
      <c r="AM64" s="65">
        <f t="shared" si="7"/>
        <v>5.3999999999999999E-2</v>
      </c>
      <c r="AN64" s="65">
        <f t="shared" si="7"/>
        <v>6.6000000000000003E-2</v>
      </c>
      <c r="AP64" s="53">
        <v>40</v>
      </c>
      <c r="AQ64" s="63">
        <f t="shared" si="17"/>
        <v>0</v>
      </c>
      <c r="AR64" s="65">
        <f t="shared" si="8"/>
        <v>0</v>
      </c>
      <c r="AS64" s="65">
        <f t="shared" si="8"/>
        <v>0</v>
      </c>
    </row>
    <row r="65" spans="1:45" s="54" customFormat="1" x14ac:dyDescent="0.3">
      <c r="A65" s="53">
        <v>45</v>
      </c>
      <c r="B65" s="63">
        <f t="shared" si="9"/>
        <v>2.5750000000000002</v>
      </c>
      <c r="C65" s="63">
        <f t="shared" si="0"/>
        <v>4.3380000000000001</v>
      </c>
      <c r="D65" s="63">
        <f t="shared" si="0"/>
        <v>4.3570000000000002</v>
      </c>
      <c r="F65" s="59"/>
      <c r="G65" s="53">
        <v>45</v>
      </c>
      <c r="H65" s="63">
        <f t="shared" si="10"/>
        <v>5.2999999999999999E-2</v>
      </c>
      <c r="I65" s="64">
        <f t="shared" si="1"/>
        <v>0.17199999999999999</v>
      </c>
      <c r="J65" s="64">
        <f t="shared" si="1"/>
        <v>0.48299999999999998</v>
      </c>
      <c r="L65" s="53">
        <v>45</v>
      </c>
      <c r="M65" s="63">
        <f t="shared" si="11"/>
        <v>0.623</v>
      </c>
      <c r="N65" s="65">
        <f t="shared" si="2"/>
        <v>0.91700000000000004</v>
      </c>
      <c r="O65" s="65">
        <f t="shared" si="2"/>
        <v>0.92100000000000004</v>
      </c>
      <c r="Q65" s="53">
        <v>45</v>
      </c>
      <c r="R65" s="63">
        <f t="shared" si="12"/>
        <v>6.9000000000000006E-2</v>
      </c>
      <c r="S65" s="65">
        <f t="shared" si="3"/>
        <v>0.14399999999999999</v>
      </c>
      <c r="T65" s="65">
        <f t="shared" si="3"/>
        <v>0.17399999999999999</v>
      </c>
      <c r="V65" s="53">
        <v>45</v>
      </c>
      <c r="W65" s="63">
        <f t="shared" si="13"/>
        <v>4.0000000000000001E-3</v>
      </c>
      <c r="X65" s="65">
        <f t="shared" si="4"/>
        <v>1.7999999999999999E-2</v>
      </c>
      <c r="Y65" s="65">
        <f t="shared" si="4"/>
        <v>0.13300000000000001</v>
      </c>
      <c r="AA65" s="53">
        <v>45</v>
      </c>
      <c r="AB65" s="63">
        <f t="shared" si="14"/>
        <v>5.0000000000000001E-3</v>
      </c>
      <c r="AC65" s="65">
        <f t="shared" si="5"/>
        <v>8.9999999999999993E-3</v>
      </c>
      <c r="AD65" s="65">
        <f t="shared" si="5"/>
        <v>3.2000000000000001E-2</v>
      </c>
      <c r="AE65" s="59"/>
      <c r="AF65" s="53">
        <v>45</v>
      </c>
      <c r="AG65" s="63">
        <f t="shared" si="15"/>
        <v>5.0000000000000001E-3</v>
      </c>
      <c r="AH65" s="64">
        <f t="shared" si="15"/>
        <v>1.2E-2</v>
      </c>
      <c r="AI65" s="64">
        <f t="shared" si="6"/>
        <v>8.0000000000000002E-3</v>
      </c>
      <c r="AK65" s="53">
        <v>45</v>
      </c>
      <c r="AL65" s="63">
        <f t="shared" si="16"/>
        <v>1.7999999999999999E-2</v>
      </c>
      <c r="AM65" s="65">
        <f t="shared" si="7"/>
        <v>2.1999999999999999E-2</v>
      </c>
      <c r="AN65" s="65">
        <f t="shared" si="7"/>
        <v>3.4000000000000002E-2</v>
      </c>
      <c r="AP65" s="53">
        <v>45</v>
      </c>
      <c r="AQ65" s="63">
        <f t="shared" si="17"/>
        <v>0</v>
      </c>
      <c r="AR65" s="65">
        <f t="shared" si="8"/>
        <v>0</v>
      </c>
      <c r="AS65" s="65">
        <f t="shared" si="8"/>
        <v>0</v>
      </c>
    </row>
    <row r="66" spans="1:45" s="54" customFormat="1" x14ac:dyDescent="0.3">
      <c r="A66" s="53">
        <v>50</v>
      </c>
      <c r="B66" s="63">
        <f t="shared" si="9"/>
        <v>1.823</v>
      </c>
      <c r="C66" s="63">
        <f t="shared" si="0"/>
        <v>3.2549999999999999</v>
      </c>
      <c r="D66" s="63">
        <f t="shared" si="0"/>
        <v>3.4980000000000002</v>
      </c>
      <c r="F66" s="59"/>
      <c r="G66" s="53">
        <v>50</v>
      </c>
      <c r="H66" s="63">
        <f t="shared" si="10"/>
        <v>2.9000000000000001E-2</v>
      </c>
      <c r="I66" s="64">
        <f t="shared" si="1"/>
        <v>7.4999999999999997E-2</v>
      </c>
      <c r="J66" s="64">
        <f t="shared" si="1"/>
        <v>0.189</v>
      </c>
      <c r="L66" s="53">
        <v>50</v>
      </c>
      <c r="M66" s="63">
        <f t="shared" si="11"/>
        <v>0.441</v>
      </c>
      <c r="N66" s="65">
        <f>M18/1000</f>
        <v>0.65600000000000003</v>
      </c>
      <c r="O66" s="65">
        <f t="shared" si="2"/>
        <v>0.8</v>
      </c>
      <c r="Q66" s="53">
        <v>50</v>
      </c>
      <c r="R66" s="63">
        <f t="shared" si="12"/>
        <v>5.2999999999999999E-2</v>
      </c>
      <c r="S66" s="65">
        <f t="shared" si="3"/>
        <v>9.1999999999999998E-2</v>
      </c>
      <c r="T66" s="65">
        <f t="shared" si="3"/>
        <v>0.17</v>
      </c>
      <c r="V66" s="53">
        <v>50</v>
      </c>
      <c r="W66" s="63">
        <f t="shared" si="13"/>
        <v>2E-3</v>
      </c>
      <c r="X66" s="65">
        <f t="shared" si="4"/>
        <v>0.01</v>
      </c>
      <c r="Y66" s="65">
        <f t="shared" si="4"/>
        <v>6.0999999999999999E-2</v>
      </c>
      <c r="AA66" s="53">
        <v>50</v>
      </c>
      <c r="AB66" s="63">
        <f t="shared" si="14"/>
        <v>3.0000000000000001E-3</v>
      </c>
      <c r="AC66" s="65">
        <f t="shared" si="5"/>
        <v>6.0000000000000001E-3</v>
      </c>
      <c r="AD66" s="65">
        <f t="shared" si="5"/>
        <v>1.9E-2</v>
      </c>
      <c r="AE66" s="59"/>
      <c r="AF66" s="53">
        <v>50</v>
      </c>
      <c r="AG66" s="63">
        <f t="shared" si="15"/>
        <v>1.0999999999999999E-2</v>
      </c>
      <c r="AH66" s="64">
        <f t="shared" si="15"/>
        <v>7.0000000000000001E-3</v>
      </c>
      <c r="AI66" s="64">
        <f t="shared" si="6"/>
        <v>6.0000000000000001E-3</v>
      </c>
      <c r="AK66" s="53">
        <v>50</v>
      </c>
      <c r="AL66" s="63">
        <f t="shared" si="16"/>
        <v>7.0000000000000001E-3</v>
      </c>
      <c r="AM66" s="65">
        <f>AL18/1000</f>
        <v>1.4E-2</v>
      </c>
      <c r="AN66" s="65">
        <f t="shared" si="7"/>
        <v>2.1000000000000001E-2</v>
      </c>
      <c r="AP66" s="53">
        <v>50</v>
      </c>
      <c r="AQ66" s="63">
        <f t="shared" si="17"/>
        <v>0</v>
      </c>
      <c r="AR66" s="65">
        <f t="shared" si="8"/>
        <v>0</v>
      </c>
      <c r="AS66" s="65">
        <f t="shared" si="8"/>
        <v>0</v>
      </c>
    </row>
    <row r="67" spans="1:45" s="54" customFormat="1" x14ac:dyDescent="0.3">
      <c r="A67" s="53">
        <v>55</v>
      </c>
      <c r="B67" s="63">
        <f t="shared" si="9"/>
        <v>1.1970000000000001</v>
      </c>
      <c r="C67" s="63">
        <f t="shared" si="0"/>
        <v>2.105</v>
      </c>
      <c r="D67" s="63">
        <f t="shared" si="0"/>
        <v>2.2200000000000002</v>
      </c>
      <c r="F67" s="59"/>
      <c r="G67" s="53">
        <v>55</v>
      </c>
      <c r="H67" s="63">
        <f t="shared" si="10"/>
        <v>1.2999999999999999E-2</v>
      </c>
      <c r="I67" s="64">
        <f t="shared" si="1"/>
        <v>2.1999999999999999E-2</v>
      </c>
      <c r="J67" s="64">
        <f t="shared" si="1"/>
        <v>8.6999999999999994E-2</v>
      </c>
      <c r="L67" s="53">
        <v>55</v>
      </c>
      <c r="M67" s="63">
        <f t="shared" si="11"/>
        <v>0.38200000000000001</v>
      </c>
      <c r="N67" s="65">
        <f t="shared" si="2"/>
        <v>0.49399999999999999</v>
      </c>
      <c r="O67" s="65">
        <f>N19/1000</f>
        <v>0.433</v>
      </c>
      <c r="Q67" s="53">
        <v>55</v>
      </c>
      <c r="R67" s="63">
        <f t="shared" si="12"/>
        <v>1.7999999999999999E-2</v>
      </c>
      <c r="S67" s="65">
        <f t="shared" si="3"/>
        <v>5.1999999999999998E-2</v>
      </c>
      <c r="T67" s="65">
        <f t="shared" si="3"/>
        <v>9.2999999999999999E-2</v>
      </c>
      <c r="V67" s="53">
        <v>55</v>
      </c>
      <c r="W67" s="63">
        <f t="shared" si="13"/>
        <v>6.0000000000000001E-3</v>
      </c>
      <c r="X67" s="65">
        <f t="shared" si="4"/>
        <v>1.6E-2</v>
      </c>
      <c r="Y67" s="65">
        <f t="shared" si="4"/>
        <v>0.02</v>
      </c>
      <c r="AA67" s="53">
        <v>55</v>
      </c>
      <c r="AB67" s="63">
        <f t="shared" si="14"/>
        <v>1E-3</v>
      </c>
      <c r="AC67" s="65">
        <f t="shared" si="5"/>
        <v>1E-3</v>
      </c>
      <c r="AD67" s="65">
        <f t="shared" si="5"/>
        <v>1.4999999999999999E-2</v>
      </c>
      <c r="AE67" s="59"/>
      <c r="AF67" s="53">
        <v>55</v>
      </c>
      <c r="AG67" s="63">
        <f t="shared" si="15"/>
        <v>7.0000000000000001E-3</v>
      </c>
      <c r="AH67" s="64">
        <f t="shared" si="15"/>
        <v>1.6E-2</v>
      </c>
      <c r="AI67" s="64">
        <f t="shared" si="6"/>
        <v>2.7E-2</v>
      </c>
      <c r="AK67" s="53">
        <v>55</v>
      </c>
      <c r="AL67" s="63">
        <f t="shared" si="16"/>
        <v>5.0000000000000001E-3</v>
      </c>
      <c r="AM67" s="65">
        <f>AL19/1000</f>
        <v>8.9999999999999993E-3</v>
      </c>
      <c r="AN67" s="65">
        <f>AM19/1000</f>
        <v>1.2E-2</v>
      </c>
      <c r="AP67" s="53">
        <v>55</v>
      </c>
      <c r="AQ67" s="63">
        <f t="shared" si="17"/>
        <v>0</v>
      </c>
      <c r="AR67" s="65">
        <f t="shared" si="8"/>
        <v>0</v>
      </c>
      <c r="AS67" s="65">
        <f t="shared" si="8"/>
        <v>0</v>
      </c>
    </row>
    <row r="68" spans="1:45" s="54" customFormat="1" x14ac:dyDescent="0.3">
      <c r="A68" s="53">
        <v>60</v>
      </c>
      <c r="B68" s="63">
        <f t="shared" si="9"/>
        <v>0.70799999999999996</v>
      </c>
      <c r="C68" s="63">
        <f t="shared" si="0"/>
        <v>1.3260000000000001</v>
      </c>
      <c r="D68" s="63">
        <f t="shared" si="0"/>
        <v>1.3149999999999999</v>
      </c>
      <c r="F68" s="56"/>
      <c r="G68" s="53">
        <v>60</v>
      </c>
      <c r="H68" s="63">
        <f t="shared" si="10"/>
        <v>4.0000000000000001E-3</v>
      </c>
      <c r="I68" s="64">
        <f t="shared" si="1"/>
        <v>1.6E-2</v>
      </c>
      <c r="J68" s="64">
        <f t="shared" si="1"/>
        <v>2.1000000000000001E-2</v>
      </c>
      <c r="L68" s="53">
        <v>60</v>
      </c>
      <c r="M68" s="63">
        <f t="shared" si="11"/>
        <v>0.20399999999999999</v>
      </c>
      <c r="N68" s="65">
        <f t="shared" si="2"/>
        <v>0.32600000000000001</v>
      </c>
      <c r="O68" s="65">
        <f t="shared" si="2"/>
        <v>0.36699999999999999</v>
      </c>
      <c r="Q68" s="53">
        <v>60</v>
      </c>
      <c r="R68" s="63">
        <f t="shared" si="12"/>
        <v>0.02</v>
      </c>
      <c r="S68" s="65">
        <f t="shared" si="3"/>
        <v>2.5000000000000001E-2</v>
      </c>
      <c r="T68" s="65">
        <f t="shared" si="3"/>
        <v>6.2E-2</v>
      </c>
      <c r="V68" s="53">
        <v>60</v>
      </c>
      <c r="W68" s="63">
        <f t="shared" si="13"/>
        <v>0</v>
      </c>
      <c r="X68" s="65">
        <f t="shared" si="4"/>
        <v>3.0000000000000001E-3</v>
      </c>
      <c r="Y68" s="65">
        <f t="shared" si="4"/>
        <v>6.0000000000000001E-3</v>
      </c>
      <c r="AA68" s="53">
        <v>60</v>
      </c>
      <c r="AB68" s="63">
        <f t="shared" si="14"/>
        <v>1E-3</v>
      </c>
      <c r="AC68" s="65">
        <f t="shared" si="5"/>
        <v>1E-3</v>
      </c>
      <c r="AD68" s="65">
        <f t="shared" si="5"/>
        <v>0.01</v>
      </c>
      <c r="AE68" s="56"/>
      <c r="AF68" s="53">
        <v>60</v>
      </c>
      <c r="AG68" s="63">
        <f t="shared" si="15"/>
        <v>0</v>
      </c>
      <c r="AH68" s="64">
        <f t="shared" si="15"/>
        <v>0.01</v>
      </c>
      <c r="AI68" s="64">
        <f t="shared" si="6"/>
        <v>1.2E-2</v>
      </c>
      <c r="AK68" s="53">
        <v>60</v>
      </c>
      <c r="AL68" s="63">
        <f t="shared" si="16"/>
        <v>5.0000000000000001E-3</v>
      </c>
      <c r="AM68" s="65">
        <f>AL20/1000</f>
        <v>2E-3</v>
      </c>
      <c r="AN68" s="65">
        <f>AM20/1000</f>
        <v>1.0999999999999999E-2</v>
      </c>
      <c r="AP68" s="53">
        <v>60</v>
      </c>
      <c r="AQ68" s="63">
        <f t="shared" si="17"/>
        <v>0</v>
      </c>
      <c r="AR68" s="65">
        <f t="shared" si="8"/>
        <v>0</v>
      </c>
      <c r="AS68" s="65">
        <f t="shared" si="8"/>
        <v>0</v>
      </c>
    </row>
    <row r="69" spans="1:45" s="54" customFormat="1" x14ac:dyDescent="0.3">
      <c r="A69" s="53">
        <v>65</v>
      </c>
      <c r="B69" s="63">
        <f t="shared" si="9"/>
        <v>0.51400000000000001</v>
      </c>
      <c r="C69" s="63">
        <f t="shared" si="0"/>
        <v>0.70899999999999996</v>
      </c>
      <c r="D69" s="63">
        <f t="shared" si="0"/>
        <v>0.79500000000000004</v>
      </c>
      <c r="F69" s="56"/>
      <c r="G69" s="53">
        <v>65</v>
      </c>
      <c r="H69" s="63">
        <f t="shared" si="10"/>
        <v>2E-3</v>
      </c>
      <c r="I69" s="64">
        <f t="shared" si="1"/>
        <v>7.0000000000000001E-3</v>
      </c>
      <c r="J69" s="64">
        <f t="shared" si="1"/>
        <v>1.7000000000000001E-2</v>
      </c>
      <c r="L69" s="53">
        <v>65</v>
      </c>
      <c r="M69" s="63">
        <f t="shared" si="11"/>
        <v>0.14499999999999999</v>
      </c>
      <c r="N69" s="65">
        <f t="shared" si="2"/>
        <v>0.17199999999999999</v>
      </c>
      <c r="O69" s="65">
        <f t="shared" si="2"/>
        <v>0.14699999999999999</v>
      </c>
      <c r="Q69" s="53">
        <v>65</v>
      </c>
      <c r="R69" s="63">
        <f t="shared" si="12"/>
        <v>2E-3</v>
      </c>
      <c r="S69" s="65">
        <f t="shared" si="3"/>
        <v>1.6E-2</v>
      </c>
      <c r="T69" s="65">
        <f t="shared" si="3"/>
        <v>1.0999999999999999E-2</v>
      </c>
      <c r="V69" s="53">
        <v>65</v>
      </c>
      <c r="W69" s="63">
        <f t="shared" si="13"/>
        <v>2E-3</v>
      </c>
      <c r="X69" s="65">
        <f t="shared" si="4"/>
        <v>4.0000000000000001E-3</v>
      </c>
      <c r="Y69" s="65">
        <f t="shared" si="4"/>
        <v>7.0000000000000001E-3</v>
      </c>
      <c r="AA69" s="53">
        <v>65</v>
      </c>
      <c r="AB69" s="63">
        <f t="shared" si="14"/>
        <v>0</v>
      </c>
      <c r="AC69" s="65">
        <f t="shared" si="5"/>
        <v>0</v>
      </c>
      <c r="AD69" s="65">
        <f t="shared" si="5"/>
        <v>6.0000000000000001E-3</v>
      </c>
      <c r="AE69" s="56"/>
      <c r="AF69" s="53">
        <v>65</v>
      </c>
      <c r="AG69" s="63">
        <f t="shared" si="15"/>
        <v>5.0000000000000001E-3</v>
      </c>
      <c r="AH69" s="64">
        <f t="shared" si="15"/>
        <v>0</v>
      </c>
      <c r="AI69" s="64">
        <f t="shared" si="6"/>
        <v>0</v>
      </c>
      <c r="AK69" s="53">
        <v>65</v>
      </c>
      <c r="AL69" s="63">
        <f t="shared" si="16"/>
        <v>8.9999999999999993E-3</v>
      </c>
      <c r="AM69" s="65">
        <f>AL21/1000</f>
        <v>5.0000000000000001E-3</v>
      </c>
      <c r="AN69" s="65">
        <f>AM21/1000</f>
        <v>2E-3</v>
      </c>
      <c r="AP69" s="53">
        <v>65</v>
      </c>
      <c r="AQ69" s="63">
        <f t="shared" si="17"/>
        <v>0</v>
      </c>
      <c r="AR69" s="65">
        <f t="shared" si="8"/>
        <v>0</v>
      </c>
      <c r="AS69" s="65">
        <f t="shared" si="8"/>
        <v>0</v>
      </c>
    </row>
    <row r="70" spans="1:45" s="61" customFormat="1" x14ac:dyDescent="0.3">
      <c r="A70" s="53" t="s">
        <v>21</v>
      </c>
      <c r="B70" s="63">
        <f t="shared" si="9"/>
        <v>1.206</v>
      </c>
      <c r="C70" s="63">
        <f t="shared" si="0"/>
        <v>2.1440000000000001</v>
      </c>
      <c r="D70" s="63">
        <f t="shared" si="0"/>
        <v>2.4409999999999998</v>
      </c>
      <c r="E70" s="59"/>
      <c r="F70" s="59"/>
      <c r="G70" s="53" t="s">
        <v>21</v>
      </c>
      <c r="H70" s="63">
        <f>G22/1000</f>
        <v>1E-3</v>
      </c>
      <c r="I70" s="64">
        <f t="shared" si="1"/>
        <v>6.0000000000000001E-3</v>
      </c>
      <c r="J70" s="64">
        <f t="shared" si="1"/>
        <v>1.7999999999999999E-2</v>
      </c>
      <c r="K70" s="59"/>
      <c r="L70" s="53" t="s">
        <v>21</v>
      </c>
      <c r="M70" s="63">
        <f>L22/1000</f>
        <v>0.29599999999999999</v>
      </c>
      <c r="N70" s="65">
        <f t="shared" si="2"/>
        <v>0.47599999999999998</v>
      </c>
      <c r="O70" s="65">
        <f t="shared" si="2"/>
        <v>0.46</v>
      </c>
      <c r="P70" s="59"/>
      <c r="Q70" s="53" t="s">
        <v>21</v>
      </c>
      <c r="R70" s="63">
        <f>Q22/1000</f>
        <v>2.3E-2</v>
      </c>
      <c r="S70" s="65">
        <f t="shared" si="3"/>
        <v>0.05</v>
      </c>
      <c r="T70" s="65">
        <f t="shared" si="3"/>
        <v>0.104</v>
      </c>
      <c r="U70" s="59"/>
      <c r="V70" s="53" t="s">
        <v>21</v>
      </c>
      <c r="W70" s="63">
        <f>V22/1000</f>
        <v>3.0000000000000001E-3</v>
      </c>
      <c r="X70" s="65">
        <f t="shared" si="4"/>
        <v>1.2E-2</v>
      </c>
      <c r="Y70" s="65">
        <f t="shared" si="4"/>
        <v>0.01</v>
      </c>
      <c r="Z70" s="59"/>
      <c r="AA70" s="53" t="s">
        <v>21</v>
      </c>
      <c r="AB70" s="63">
        <f>AA22/1000</f>
        <v>0</v>
      </c>
      <c r="AC70" s="65">
        <f t="shared" si="5"/>
        <v>1E-3</v>
      </c>
      <c r="AD70" s="65">
        <f t="shared" si="5"/>
        <v>8.0000000000000002E-3</v>
      </c>
      <c r="AE70" s="59"/>
      <c r="AF70" s="53" t="s">
        <v>21</v>
      </c>
      <c r="AG70" s="63">
        <f>AF22/1000</f>
        <v>5.0000000000000001E-3</v>
      </c>
      <c r="AH70" s="64">
        <f t="shared" si="15"/>
        <v>0.01</v>
      </c>
      <c r="AI70" s="64">
        <f t="shared" si="6"/>
        <v>1.7999999999999999E-2</v>
      </c>
      <c r="AJ70" s="59"/>
      <c r="AK70" s="53" t="s">
        <v>21</v>
      </c>
      <c r="AL70" s="63">
        <f>AK22/1000</f>
        <v>1.9E-2</v>
      </c>
      <c r="AM70" s="65">
        <f>AL22/1000</f>
        <v>0.03</v>
      </c>
      <c r="AN70" s="65">
        <f>AM22/1000</f>
        <v>1.7999999999999999E-2</v>
      </c>
      <c r="AO70" s="59"/>
      <c r="AP70" s="53" t="s">
        <v>21</v>
      </c>
      <c r="AQ70" s="63">
        <f>AP22/1000</f>
        <v>0</v>
      </c>
      <c r="AR70" s="65">
        <f t="shared" si="8"/>
        <v>0</v>
      </c>
      <c r="AS70" s="65">
        <f t="shared" si="8"/>
        <v>0</v>
      </c>
    </row>
    <row r="71" spans="1:45" s="61" customFormat="1" x14ac:dyDescent="0.3">
      <c r="A71" s="53"/>
      <c r="B71" s="53"/>
      <c r="C71" s="59"/>
      <c r="D71" s="59"/>
      <c r="E71" s="59"/>
      <c r="F71" s="59"/>
      <c r="G71" s="66"/>
      <c r="H71" s="59"/>
      <c r="I71" s="59"/>
      <c r="J71" s="59"/>
      <c r="K71" s="66"/>
      <c r="L71" s="66"/>
      <c r="M71" s="59"/>
      <c r="N71" s="59"/>
      <c r="O71" s="59"/>
      <c r="P71" s="66"/>
      <c r="Q71" s="66"/>
      <c r="R71" s="59"/>
      <c r="S71" s="59"/>
      <c r="T71" s="59"/>
      <c r="U71" s="66"/>
      <c r="V71" s="66"/>
      <c r="W71" s="59"/>
      <c r="X71" s="59"/>
      <c r="Y71" s="59"/>
      <c r="Z71" s="66"/>
      <c r="AA71" s="66"/>
      <c r="AB71" s="59"/>
      <c r="AC71" s="59"/>
      <c r="AD71" s="59"/>
      <c r="AE71" s="59"/>
      <c r="AF71" s="66"/>
      <c r="AG71" s="59"/>
      <c r="AH71" s="59"/>
      <c r="AI71" s="59"/>
      <c r="AJ71" s="66"/>
      <c r="AK71" s="66"/>
      <c r="AL71" s="59"/>
      <c r="AM71" s="59"/>
      <c r="AN71" s="59"/>
      <c r="AO71" s="66"/>
      <c r="AP71" s="66"/>
      <c r="AQ71" s="59"/>
      <c r="AR71" s="59"/>
      <c r="AS71" s="59"/>
    </row>
    <row r="72" spans="1:45" s="61" customFormat="1" x14ac:dyDescent="0.3">
      <c r="A72" s="53"/>
      <c r="B72" s="53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</row>
    <row r="73" spans="1:45" s="61" customFormat="1" x14ac:dyDescent="0.3">
      <c r="A73" s="53" t="s">
        <v>10</v>
      </c>
      <c r="B73" s="53" t="s">
        <v>11</v>
      </c>
      <c r="C73" s="66" t="s">
        <v>12</v>
      </c>
      <c r="D73" s="53" t="s">
        <v>29</v>
      </c>
      <c r="E73" s="53" t="s">
        <v>30</v>
      </c>
      <c r="F73" s="66" t="s">
        <v>31</v>
      </c>
      <c r="G73" s="53" t="s">
        <v>10</v>
      </c>
      <c r="H73" s="53" t="s">
        <v>11</v>
      </c>
      <c r="I73" s="66" t="s">
        <v>12</v>
      </c>
      <c r="J73" s="62" t="s">
        <v>32</v>
      </c>
      <c r="K73" s="53" t="s">
        <v>18</v>
      </c>
      <c r="L73" s="53" t="s">
        <v>18</v>
      </c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66"/>
      <c r="AF73" s="53"/>
      <c r="AG73" s="53"/>
      <c r="AH73" s="66"/>
      <c r="AI73" s="62"/>
      <c r="AJ73" s="53"/>
      <c r="AK73" s="53"/>
      <c r="AM73" s="59"/>
      <c r="AN73" s="59"/>
      <c r="AO73" s="59"/>
      <c r="AP73" s="59"/>
      <c r="AQ73" s="59"/>
      <c r="AR73" s="59"/>
      <c r="AS73" s="59"/>
    </row>
    <row r="74" spans="1:45" s="61" customFormat="1" x14ac:dyDescent="0.3">
      <c r="A74" s="67">
        <v>93123509.794491068</v>
      </c>
      <c r="B74" s="68">
        <v>3360468.1275225673</v>
      </c>
      <c r="C74" s="69">
        <v>54905034.668646231</v>
      </c>
      <c r="D74" s="59">
        <f>A74/1000</f>
        <v>93123.509794491067</v>
      </c>
      <c r="E74" s="59">
        <f>B74/1000</f>
        <v>3360.4681275225671</v>
      </c>
      <c r="F74" s="59">
        <f>C74/1000</f>
        <v>54905.034668646229</v>
      </c>
      <c r="G74" s="59">
        <f>ROUND(D74,0)</f>
        <v>93124</v>
      </c>
      <c r="H74" s="59">
        <f>ROUND(E74,0)</f>
        <v>3360</v>
      </c>
      <c r="I74" s="59">
        <f>ROUND(F74,0)</f>
        <v>54905</v>
      </c>
      <c r="J74" s="59">
        <f>I74-H74</f>
        <v>51545</v>
      </c>
      <c r="K74" s="70">
        <f>I74/H74</f>
        <v>16.34077380952381</v>
      </c>
      <c r="L74" s="55">
        <f>ROUND(K74,2)</f>
        <v>16.34</v>
      </c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70"/>
      <c r="AK74" s="55"/>
      <c r="AL74" s="59"/>
      <c r="AM74" s="59"/>
      <c r="AN74" s="59"/>
      <c r="AO74" s="59"/>
      <c r="AP74" s="59"/>
      <c r="AQ74" s="59"/>
      <c r="AR74" s="59"/>
      <c r="AS74" s="59"/>
    </row>
    <row r="75" spans="1:45" s="61" customFormat="1" x14ac:dyDescent="0.3">
      <c r="A75" s="67">
        <v>48303353.158640988</v>
      </c>
      <c r="B75" s="68">
        <v>2715423.7798193828</v>
      </c>
      <c r="C75" s="69">
        <v>33486520.639477093</v>
      </c>
      <c r="D75" s="59">
        <f t="shared" ref="D75:F87" si="18">A75/1000</f>
        <v>48303.353158640988</v>
      </c>
      <c r="E75" s="59">
        <f t="shared" si="18"/>
        <v>2715.4237798193826</v>
      </c>
      <c r="F75" s="59">
        <f t="shared" si="18"/>
        <v>33486.520639477094</v>
      </c>
      <c r="G75" s="59">
        <f t="shared" ref="G75:I87" si="19">ROUND(D75,0)</f>
        <v>48303</v>
      </c>
      <c r="H75" s="59">
        <f t="shared" si="19"/>
        <v>2715</v>
      </c>
      <c r="I75" s="59">
        <f t="shared" si="19"/>
        <v>33487</v>
      </c>
      <c r="J75" s="59">
        <f>I75-H75</f>
        <v>30772</v>
      </c>
      <c r="K75" s="70">
        <f t="shared" ref="K75:K87" si="20">I75/H75</f>
        <v>12.334069981583793</v>
      </c>
      <c r="L75" s="55">
        <f>ROUND(K75,2)</f>
        <v>12.33</v>
      </c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70"/>
      <c r="AK75" s="55"/>
      <c r="AL75" s="59"/>
      <c r="AM75" s="59"/>
      <c r="AN75" s="59"/>
      <c r="AO75" s="59"/>
      <c r="AP75" s="59"/>
      <c r="AQ75" s="59"/>
      <c r="AR75" s="59"/>
      <c r="AS75" s="59"/>
    </row>
    <row r="76" spans="1:45" s="61" customFormat="1" x14ac:dyDescent="0.3">
      <c r="A76" s="67">
        <v>29132919.108215716</v>
      </c>
      <c r="B76" s="68">
        <v>2190798.4667882277</v>
      </c>
      <c r="C76" s="69">
        <v>25665814.305130765</v>
      </c>
      <c r="D76" s="59">
        <f t="shared" si="18"/>
        <v>29132.919108215716</v>
      </c>
      <c r="E76" s="59">
        <f t="shared" si="18"/>
        <v>2190.7984667882279</v>
      </c>
      <c r="F76" s="59">
        <f t="shared" si="18"/>
        <v>25665.814305130763</v>
      </c>
      <c r="G76" s="59">
        <f t="shared" si="19"/>
        <v>29133</v>
      </c>
      <c r="H76" s="59">
        <f t="shared" si="19"/>
        <v>2191</v>
      </c>
      <c r="I76" s="59">
        <f t="shared" si="19"/>
        <v>25666</v>
      </c>
      <c r="J76" s="59">
        <f t="shared" ref="J76:J87" si="21">I76-H76</f>
        <v>23475</v>
      </c>
      <c r="K76" s="70">
        <f t="shared" si="20"/>
        <v>11.714285714285714</v>
      </c>
      <c r="L76" s="55">
        <f t="shared" ref="L76:L87" si="22">ROUND(K76,2)</f>
        <v>11.71</v>
      </c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70"/>
      <c r="AK76" s="55"/>
      <c r="AL76" s="59"/>
      <c r="AM76" s="59"/>
      <c r="AN76" s="59"/>
      <c r="AO76" s="59"/>
      <c r="AP76" s="59"/>
      <c r="AQ76" s="59"/>
      <c r="AR76" s="59"/>
      <c r="AS76" s="59"/>
    </row>
    <row r="77" spans="1:45" s="61" customFormat="1" x14ac:dyDescent="0.3">
      <c r="A77" s="67">
        <v>15538629.828314316</v>
      </c>
      <c r="B77" s="68">
        <v>1992656.5106684947</v>
      </c>
      <c r="C77" s="69">
        <v>19862900.898485806</v>
      </c>
      <c r="D77" s="59">
        <f t="shared" si="18"/>
        <v>15538.629828314315</v>
      </c>
      <c r="E77" s="59">
        <f t="shared" si="18"/>
        <v>1992.6565106684948</v>
      </c>
      <c r="F77" s="59">
        <f t="shared" si="18"/>
        <v>19862.900898485805</v>
      </c>
      <c r="G77" s="59">
        <f t="shared" si="19"/>
        <v>15539</v>
      </c>
      <c r="H77" s="59">
        <f t="shared" si="19"/>
        <v>1993</v>
      </c>
      <c r="I77" s="59">
        <f t="shared" si="19"/>
        <v>19863</v>
      </c>
      <c r="J77" s="59">
        <f t="shared" si="21"/>
        <v>17870</v>
      </c>
      <c r="K77" s="70">
        <f t="shared" si="20"/>
        <v>9.9663823381836423</v>
      </c>
      <c r="L77" s="55">
        <f t="shared" si="22"/>
        <v>9.9700000000000006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70"/>
      <c r="AK77" s="55"/>
      <c r="AL77" s="59"/>
      <c r="AM77" s="59"/>
      <c r="AN77" s="59"/>
      <c r="AO77" s="59"/>
      <c r="AP77" s="59"/>
      <c r="AQ77" s="59"/>
      <c r="AR77" s="59"/>
      <c r="AS77" s="59"/>
    </row>
    <row r="78" spans="1:45" s="61" customFormat="1" x14ac:dyDescent="0.3">
      <c r="A78" s="67">
        <v>6060327.3387142308</v>
      </c>
      <c r="B78" s="68">
        <v>1368133.9195639191</v>
      </c>
      <c r="C78" s="69">
        <v>12461487.141602691</v>
      </c>
      <c r="D78" s="59">
        <f t="shared" si="18"/>
        <v>6060.3273387142308</v>
      </c>
      <c r="E78" s="59">
        <f t="shared" si="18"/>
        <v>1368.1339195639191</v>
      </c>
      <c r="F78" s="59">
        <f t="shared" si="18"/>
        <v>12461.487141602691</v>
      </c>
      <c r="G78" s="59">
        <f t="shared" si="19"/>
        <v>6060</v>
      </c>
      <c r="H78" s="59">
        <f t="shared" si="19"/>
        <v>1368</v>
      </c>
      <c r="I78" s="59">
        <f t="shared" si="19"/>
        <v>12461</v>
      </c>
      <c r="J78" s="59">
        <f t="shared" si="21"/>
        <v>11093</v>
      </c>
      <c r="K78" s="70">
        <f t="shared" si="20"/>
        <v>9.1089181286549703</v>
      </c>
      <c r="L78" s="55">
        <f t="shared" si="22"/>
        <v>9.11</v>
      </c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70"/>
      <c r="AK78" s="55"/>
      <c r="AL78" s="59"/>
      <c r="AM78" s="59"/>
      <c r="AN78" s="59"/>
      <c r="AO78" s="59"/>
      <c r="AP78" s="59"/>
      <c r="AQ78" s="59"/>
      <c r="AR78" s="59"/>
      <c r="AS78" s="59"/>
    </row>
    <row r="79" spans="1:45" s="61" customFormat="1" x14ac:dyDescent="0.3">
      <c r="A79" s="67">
        <v>2370291.1907281992</v>
      </c>
      <c r="B79" s="68">
        <v>842331.16073828307</v>
      </c>
      <c r="C79" s="69">
        <v>6114448.675744704</v>
      </c>
      <c r="D79" s="59">
        <f t="shared" si="18"/>
        <v>2370.2911907281991</v>
      </c>
      <c r="E79" s="59">
        <f t="shared" si="18"/>
        <v>842.33116073828307</v>
      </c>
      <c r="F79" s="59">
        <f t="shared" si="18"/>
        <v>6114.4486757447039</v>
      </c>
      <c r="G79" s="59">
        <f t="shared" si="19"/>
        <v>2370</v>
      </c>
      <c r="H79" s="59">
        <f t="shared" si="19"/>
        <v>842</v>
      </c>
      <c r="I79" s="59">
        <f t="shared" si="19"/>
        <v>6114</v>
      </c>
      <c r="J79" s="59">
        <f t="shared" si="21"/>
        <v>5272</v>
      </c>
      <c r="K79" s="70">
        <f t="shared" si="20"/>
        <v>7.261282660332542</v>
      </c>
      <c r="L79" s="55">
        <f t="shared" si="22"/>
        <v>7.26</v>
      </c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70"/>
      <c r="AK79" s="55"/>
      <c r="AL79" s="59"/>
      <c r="AM79" s="59"/>
      <c r="AN79" s="59"/>
      <c r="AO79" s="59"/>
      <c r="AP79" s="59"/>
      <c r="AQ79" s="59"/>
      <c r="AR79" s="59"/>
      <c r="AS79" s="59"/>
    </row>
    <row r="80" spans="1:45" s="61" customFormat="1" x14ac:dyDescent="0.3">
      <c r="A80" s="67">
        <v>825970.02452498768</v>
      </c>
      <c r="B80" s="68">
        <v>427388.7613234375</v>
      </c>
      <c r="C80" s="69">
        <v>2891259.9758151863</v>
      </c>
      <c r="D80" s="59">
        <f t="shared" si="18"/>
        <v>825.97002452498771</v>
      </c>
      <c r="E80" s="59">
        <f t="shared" si="18"/>
        <v>427.38876132343751</v>
      </c>
      <c r="F80" s="59">
        <f t="shared" si="18"/>
        <v>2891.2599758151864</v>
      </c>
      <c r="G80" s="59">
        <f t="shared" si="19"/>
        <v>826</v>
      </c>
      <c r="H80" s="59">
        <f t="shared" si="19"/>
        <v>427</v>
      </c>
      <c r="I80" s="59">
        <f t="shared" si="19"/>
        <v>2891</v>
      </c>
      <c r="J80" s="59">
        <f t="shared" si="21"/>
        <v>2464</v>
      </c>
      <c r="K80" s="70">
        <f t="shared" si="20"/>
        <v>6.7704918032786887</v>
      </c>
      <c r="L80" s="55">
        <f t="shared" si="22"/>
        <v>6.77</v>
      </c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70"/>
      <c r="AK80" s="55"/>
      <c r="AL80" s="59"/>
      <c r="AM80" s="59"/>
      <c r="AN80" s="59"/>
      <c r="AO80" s="59"/>
      <c r="AP80" s="59"/>
      <c r="AQ80" s="59"/>
      <c r="AR80" s="59"/>
      <c r="AS80" s="59"/>
    </row>
    <row r="81" spans="1:42" s="59" customFormat="1" x14ac:dyDescent="0.3">
      <c r="A81" s="67">
        <v>344172.4789397312</v>
      </c>
      <c r="B81" s="68">
        <v>161233.28659625445</v>
      </c>
      <c r="C81" s="69">
        <v>997367.43852118333</v>
      </c>
      <c r="D81" s="59">
        <f t="shared" si="18"/>
        <v>344.17247893973121</v>
      </c>
      <c r="E81" s="59">
        <f t="shared" si="18"/>
        <v>161.23328659625446</v>
      </c>
      <c r="F81" s="59">
        <f t="shared" si="18"/>
        <v>997.36743852118332</v>
      </c>
      <c r="G81" s="59">
        <f t="shared" si="19"/>
        <v>344</v>
      </c>
      <c r="H81" s="59">
        <f t="shared" si="19"/>
        <v>161</v>
      </c>
      <c r="I81" s="59">
        <f t="shared" si="19"/>
        <v>997</v>
      </c>
      <c r="J81" s="59">
        <f t="shared" si="21"/>
        <v>836</v>
      </c>
      <c r="K81" s="70">
        <f t="shared" si="20"/>
        <v>6.1925465838509313</v>
      </c>
      <c r="L81" s="55">
        <f t="shared" si="22"/>
        <v>6.19</v>
      </c>
      <c r="AJ81" s="70"/>
      <c r="AK81" s="55"/>
    </row>
    <row r="82" spans="1:42" s="59" customFormat="1" x14ac:dyDescent="0.3">
      <c r="A82" s="67">
        <v>137845.1915364005</v>
      </c>
      <c r="B82" s="68">
        <v>51809.906809567161</v>
      </c>
      <c r="C82" s="69">
        <v>313164.8853910311</v>
      </c>
      <c r="D82" s="59">
        <f t="shared" si="18"/>
        <v>137.84519153640051</v>
      </c>
      <c r="E82" s="59">
        <f t="shared" si="18"/>
        <v>51.80990680956716</v>
      </c>
      <c r="F82" s="59">
        <f t="shared" si="18"/>
        <v>313.16488539103108</v>
      </c>
      <c r="G82" s="59">
        <f t="shared" si="19"/>
        <v>138</v>
      </c>
      <c r="H82" s="59">
        <f t="shared" si="19"/>
        <v>52</v>
      </c>
      <c r="I82" s="59">
        <f t="shared" si="19"/>
        <v>313</v>
      </c>
      <c r="J82" s="59">
        <f t="shared" si="21"/>
        <v>261</v>
      </c>
      <c r="K82" s="70">
        <f t="shared" si="20"/>
        <v>6.0192307692307692</v>
      </c>
      <c r="L82" s="55">
        <f t="shared" si="22"/>
        <v>6.02</v>
      </c>
      <c r="AJ82" s="70"/>
      <c r="AK82" s="55"/>
    </row>
    <row r="83" spans="1:42" s="59" customFormat="1" x14ac:dyDescent="0.3">
      <c r="A83" s="67">
        <v>47722.236357107133</v>
      </c>
      <c r="B83" s="68">
        <v>11570.187330944917</v>
      </c>
      <c r="C83" s="69">
        <v>129897.5717305393</v>
      </c>
      <c r="D83" s="59">
        <f t="shared" si="18"/>
        <v>47.722236357107136</v>
      </c>
      <c r="E83" s="59">
        <f t="shared" si="18"/>
        <v>11.570187330944917</v>
      </c>
      <c r="F83" s="59">
        <f t="shared" si="18"/>
        <v>129.89757173053931</v>
      </c>
      <c r="G83" s="59">
        <f t="shared" si="19"/>
        <v>48</v>
      </c>
      <c r="H83" s="59">
        <f t="shared" si="19"/>
        <v>12</v>
      </c>
      <c r="I83" s="59">
        <f t="shared" si="19"/>
        <v>130</v>
      </c>
      <c r="J83" s="59">
        <f t="shared" si="21"/>
        <v>118</v>
      </c>
      <c r="K83" s="70">
        <f t="shared" si="20"/>
        <v>10.833333333333334</v>
      </c>
      <c r="L83" s="55">
        <f t="shared" si="22"/>
        <v>10.83</v>
      </c>
      <c r="AJ83" s="70"/>
      <c r="AK83" s="55"/>
    </row>
    <row r="84" spans="1:42" s="59" customFormat="1" x14ac:dyDescent="0.3">
      <c r="A84" s="67">
        <v>25744.198173886747</v>
      </c>
      <c r="B84" s="68">
        <v>4700.2982394652827</v>
      </c>
      <c r="C84" s="69">
        <v>64341.820775799824</v>
      </c>
      <c r="D84" s="59">
        <f t="shared" si="18"/>
        <v>25.744198173886748</v>
      </c>
      <c r="E84" s="59">
        <f>B84/1000</f>
        <v>4.7002982394652824</v>
      </c>
      <c r="F84" s="59">
        <f t="shared" si="18"/>
        <v>64.341820775799818</v>
      </c>
      <c r="G84" s="59">
        <f t="shared" si="19"/>
        <v>26</v>
      </c>
      <c r="H84" s="59">
        <f t="shared" si="19"/>
        <v>5</v>
      </c>
      <c r="I84" s="59">
        <f t="shared" si="19"/>
        <v>64</v>
      </c>
      <c r="J84" s="59">
        <f t="shared" si="21"/>
        <v>59</v>
      </c>
      <c r="K84" s="70">
        <f t="shared" si="20"/>
        <v>12.8</v>
      </c>
      <c r="L84" s="55">
        <f t="shared" si="22"/>
        <v>12.8</v>
      </c>
      <c r="AJ84" s="70"/>
      <c r="AK84" s="55"/>
    </row>
    <row r="85" spans="1:42" s="59" customFormat="1" x14ac:dyDescent="0.3">
      <c r="A85" s="67">
        <v>8311.4634984652803</v>
      </c>
      <c r="B85" s="68">
        <v>3509.9105039366864</v>
      </c>
      <c r="C85" s="69">
        <v>26346.287634507637</v>
      </c>
      <c r="D85" s="59">
        <f t="shared" si="18"/>
        <v>8.3114634984652795</v>
      </c>
      <c r="E85" s="59">
        <f t="shared" si="18"/>
        <v>3.5099105039366862</v>
      </c>
      <c r="F85" s="59">
        <f t="shared" si="18"/>
        <v>26.346287634507636</v>
      </c>
      <c r="G85" s="59">
        <f t="shared" si="19"/>
        <v>8</v>
      </c>
      <c r="H85" s="59">
        <f t="shared" si="19"/>
        <v>4</v>
      </c>
      <c r="I85" s="59">
        <f t="shared" si="19"/>
        <v>26</v>
      </c>
      <c r="J85" s="59">
        <f t="shared" si="21"/>
        <v>22</v>
      </c>
      <c r="K85" s="70">
        <f>I85/H85</f>
        <v>6.5</v>
      </c>
      <c r="L85" s="55">
        <f t="shared" si="22"/>
        <v>6.5</v>
      </c>
      <c r="AJ85" s="70"/>
      <c r="AK85" s="55"/>
    </row>
    <row r="86" spans="1:42" s="59" customFormat="1" x14ac:dyDescent="0.3">
      <c r="A86" s="67">
        <v>10458.770755346308</v>
      </c>
      <c r="B86" s="68">
        <v>1930.0250200443534</v>
      </c>
      <c r="C86" s="69">
        <v>9101.44918482906</v>
      </c>
      <c r="D86" s="59">
        <f t="shared" si="18"/>
        <v>10.458770755346308</v>
      </c>
      <c r="E86" s="59">
        <f t="shared" si="18"/>
        <v>1.9300250200443534</v>
      </c>
      <c r="F86" s="59">
        <f t="shared" si="18"/>
        <v>9.1014491848290593</v>
      </c>
      <c r="G86" s="59">
        <f t="shared" si="19"/>
        <v>10</v>
      </c>
      <c r="H86" s="59">
        <f t="shared" si="19"/>
        <v>2</v>
      </c>
      <c r="I86" s="59">
        <f t="shared" si="19"/>
        <v>9</v>
      </c>
      <c r="J86" s="59">
        <f t="shared" si="21"/>
        <v>7</v>
      </c>
      <c r="K86" s="70">
        <f t="shared" si="20"/>
        <v>4.5</v>
      </c>
      <c r="L86" s="55">
        <f t="shared" si="22"/>
        <v>4.5</v>
      </c>
      <c r="AJ86" s="70"/>
      <c r="AK86" s="55"/>
    </row>
    <row r="87" spans="1:42" s="59" customFormat="1" x14ac:dyDescent="0.3">
      <c r="A87" s="67">
        <v>5601.1064111993664</v>
      </c>
      <c r="B87" s="68">
        <v>0</v>
      </c>
      <c r="C87" s="69">
        <v>13944.488955659612</v>
      </c>
      <c r="D87" s="59">
        <f t="shared" si="18"/>
        <v>5.6011064111993667</v>
      </c>
      <c r="E87" s="59">
        <f t="shared" si="18"/>
        <v>0</v>
      </c>
      <c r="F87" s="59">
        <f t="shared" si="18"/>
        <v>13.944488955659612</v>
      </c>
      <c r="G87" s="59">
        <f>ROUND(D87,0)</f>
        <v>6</v>
      </c>
      <c r="H87" s="59">
        <f t="shared" si="19"/>
        <v>0</v>
      </c>
      <c r="I87" s="59">
        <f t="shared" si="19"/>
        <v>14</v>
      </c>
      <c r="J87" s="59">
        <f t="shared" si="21"/>
        <v>14</v>
      </c>
      <c r="K87" s="70" t="e">
        <f t="shared" si="20"/>
        <v>#DIV/0!</v>
      </c>
      <c r="L87" s="55" t="e">
        <f t="shared" si="22"/>
        <v>#DIV/0!</v>
      </c>
      <c r="AJ87" s="70"/>
      <c r="AK87" s="55"/>
    </row>
    <row r="88" spans="1:42" s="49" customFormat="1" x14ac:dyDescent="0.3">
      <c r="A88" s="48"/>
      <c r="B88" s="48"/>
      <c r="C88" s="51"/>
      <c r="G88" s="50"/>
      <c r="H88" s="52"/>
      <c r="K88" s="50"/>
      <c r="L88" s="50"/>
      <c r="P88" s="50"/>
      <c r="Q88" s="50"/>
      <c r="U88" s="50"/>
      <c r="V88" s="50"/>
      <c r="Z88" s="50"/>
      <c r="AA88" s="50"/>
      <c r="AF88" s="50"/>
      <c r="AG88" s="52"/>
      <c r="AJ88" s="50"/>
      <c r="AK88" s="50"/>
      <c r="AO88" s="50"/>
      <c r="AP88" s="50"/>
    </row>
    <row r="90" spans="1:42" x14ac:dyDescent="0.3">
      <c r="C90" s="47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72-903</vt:lpstr>
      <vt:lpstr>'72-903'!Área_de_impresión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2018-10-11T05:51:20Z</dcterms:created>
  <dcterms:modified xsi:type="dcterms:W3CDTF">2018-10-11T05:54:49Z</dcterms:modified>
</cp:coreProperties>
</file>