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ackup_disco_160gb\trabajo\oficina\CRISTINA\estadisticas 2015\AEF_2015\"/>
    </mc:Choice>
  </mc:AlternateContent>
  <bookViews>
    <workbookView xWindow="0" yWindow="0" windowWidth="28800" windowHeight="11835" firstSheet="1" activeTab="6"/>
  </bookViews>
  <sheets>
    <sheet name="1. LICENCIAS" sheetId="1" r:id="rId1"/>
    <sheet name="2. CAPTURAS CAZA" sheetId="2" r:id="rId2"/>
    <sheet name="3. CAPTURAS PESCA" sheetId="3" r:id="rId3"/>
    <sheet name="4. SUELTAS" sheetId="4" r:id="rId4"/>
    <sheet name="5. PRODUCCIÓN" sheetId="5" r:id="rId5"/>
    <sheet name="6. TERRENOS CINEGÉTICOS" sheetId="6" r:id="rId6"/>
    <sheet name="7. MASAS APROVECHAM. PISCICOLA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E150" i="1"/>
  <c r="D150" i="1"/>
  <c r="J197" i="7" l="1"/>
  <c r="H199" i="7"/>
  <c r="H197" i="7"/>
  <c r="G186" i="7"/>
  <c r="AB122" i="5" l="1"/>
  <c r="AD122" i="5" s="1"/>
  <c r="AC122" i="5"/>
  <c r="AB121" i="5"/>
  <c r="AD53" i="5"/>
  <c r="AC53" i="5"/>
  <c r="AC121" i="5" s="1"/>
  <c r="I121" i="5"/>
  <c r="K121" i="5" s="1"/>
  <c r="AD121" i="5" l="1"/>
  <c r="P65" i="3" l="1"/>
  <c r="R45" i="3"/>
  <c r="Q45" i="3"/>
  <c r="F75" i="1" l="1"/>
  <c r="D75" i="1"/>
  <c r="E62" i="1"/>
  <c r="D62" i="1"/>
</calcChain>
</file>

<file path=xl/comments1.xml><?xml version="1.0" encoding="utf-8"?>
<comments xmlns="http://schemas.openxmlformats.org/spreadsheetml/2006/main">
  <authors>
    <author>Viejo Tellez, Cristina (Esma)</author>
  </authors>
  <commentList>
    <comment ref="AE8" authorId="0" shapeId="0">
      <text>
        <r>
          <rPr>
            <b/>
            <sz val="9"/>
            <color indexed="81"/>
            <rFont val="Tahoma"/>
            <family val="2"/>
          </rPr>
          <t>Viejo Tellez, Cristina (Esma):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 xml:space="preserve">BOC
</t>
        </r>
      </text>
    </comment>
    <comment ref="AE73" authorId="0" shapeId="0">
      <text>
        <r>
          <rPr>
            <b/>
            <sz val="9"/>
            <color indexed="81"/>
            <rFont val="Tahoma"/>
            <family val="2"/>
          </rPr>
          <t xml:space="preserve">En la mayoría de las CC.AA. Se trata de Agachadiza.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Viejo Tellez, Cristina (Esma)</author>
  </authors>
  <commentList>
    <comment ref="L15" authorId="0" shapeId="0">
      <text>
        <r>
          <rPr>
            <b/>
            <sz val="9"/>
            <color indexed="81"/>
            <rFont val="Tahoma"/>
            <family val="2"/>
          </rPr>
          <t>Múgiles sp.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295 ejemplares para Carpín y 280 Múgiles sp.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</rPr>
          <t>889 ejemplares de lubina; 596 de Madrilla y 268.044 ejemplares de Múgiles.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>Reo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Reo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Reo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3" authorId="0" shapeId="0">
      <text>
        <r>
          <rPr>
            <b/>
            <sz val="9"/>
            <color indexed="81"/>
            <rFont val="Tahoma"/>
            <family val="2"/>
          </rPr>
          <t>Lamprea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Viejo Tellez, Cristina (Esma)</author>
  </authors>
  <commentList>
    <comment ref="O101" authorId="0" shapeId="0">
      <text>
        <r>
          <rPr>
            <b/>
            <sz val="9"/>
            <color indexed="81"/>
            <rFont val="Tahoma"/>
            <family val="2"/>
          </rPr>
          <t>FARTET (APHANIUS IBERUS)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3" authorId="0" shapeId="0">
      <text>
        <r>
          <rPr>
            <b/>
            <sz val="9"/>
            <color indexed="81"/>
            <rFont val="Tahoma"/>
            <family val="2"/>
          </rPr>
          <t>61 kg de angulones equivalentes a 10.000 ejemplares</t>
        </r>
      </text>
    </comment>
    <comment ref="N119" authorId="0" shapeId="0">
      <text>
        <r>
          <rPr>
            <b/>
            <sz val="9"/>
            <color indexed="81"/>
            <rFont val="Tahoma"/>
            <family val="2"/>
          </rPr>
          <t>Trucha común esterilizada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4" authorId="0" shapeId="0">
      <text>
        <r>
          <rPr>
            <b/>
            <sz val="9"/>
            <color indexed="81"/>
            <rFont val="Tahoma"/>
            <family val="2"/>
          </rPr>
          <t>Fartet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8" authorId="0" shapeId="0">
      <text>
        <r>
          <rPr>
            <b/>
            <sz val="9"/>
            <color indexed="81"/>
            <rFont val="Tahoma"/>
            <family val="2"/>
          </rPr>
          <t>Fartet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8" authorId="0" shapeId="0">
      <text>
        <r>
          <rPr>
            <b/>
            <sz val="9"/>
            <color indexed="81"/>
            <rFont val="Tahoma"/>
            <family val="2"/>
          </rPr>
          <t>Espinoso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8" authorId="0" shapeId="0">
      <text>
        <r>
          <rPr>
            <b/>
            <sz val="9"/>
            <color indexed="81"/>
            <rFont val="Tahoma"/>
            <family val="2"/>
          </rPr>
          <t>Samaruc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4" authorId="0" shapeId="0">
      <text>
        <r>
          <rPr>
            <b/>
            <sz val="9"/>
            <color indexed="81"/>
            <rFont val="Tahoma"/>
            <family val="2"/>
          </rPr>
          <t>Alevines de trucha común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6" authorId="0" shapeId="0">
      <text>
        <r>
          <rPr>
            <b/>
            <sz val="9"/>
            <color indexed="81"/>
            <rFont val="Tahoma"/>
            <family val="2"/>
          </rPr>
          <t>Cachos 69.120 individuos, Boga del Guadiana 660 individuos, Pardilla 3.000 individuos y 1.115 Jarabugos. Barbos repoblados comizo y cabecicorto.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Viejo Tellez, Cristina (Esma)</author>
  </authors>
  <commentList>
    <comment ref="R39" authorId="0" shapeId="0">
      <text>
        <r>
          <rPr>
            <b/>
            <sz val="9"/>
            <color indexed="81"/>
            <rFont val="Tahoma"/>
            <family val="2"/>
          </rPr>
          <t>Otros: 2104: Salinete: 1824 larvas; Fartet: 278 larvas; Fraile o Blenio: 2 alevines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</rPr>
          <t>800 reproductores de boga, 500 de pardilla, 600 de cacho y unos 400 calandinos</t>
        </r>
      </text>
    </comment>
    <comment ref="S99" authorId="0" shapeId="0">
      <text>
        <r>
          <rPr>
            <b/>
            <sz val="9"/>
            <color indexed="81"/>
            <rFont val="Tahoma"/>
            <family val="2"/>
          </rPr>
          <t>Se deconoce la fase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99" authorId="0" shapeId="0">
      <text>
        <r>
          <rPr>
            <b/>
            <sz val="9"/>
            <color indexed="81"/>
            <rFont val="Tahoma"/>
            <family val="2"/>
          </rPr>
          <t>Se desconoce la fase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11" authorId="0" shapeId="0">
      <text>
        <r>
          <rPr>
            <b/>
            <sz val="9"/>
            <color indexed="81"/>
            <rFont val="Tahoma"/>
            <family val="2"/>
          </rPr>
          <t>Solo alevines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11" authorId="0" shapeId="0">
      <text>
        <r>
          <rPr>
            <sz val="9"/>
            <color indexed="81"/>
            <rFont val="Tahoma"/>
            <family val="2"/>
          </rPr>
          <t xml:space="preserve">Solo alevines
</t>
        </r>
      </text>
    </comment>
    <comment ref="T112" authorId="0" shapeId="0">
      <text>
        <r>
          <rPr>
            <b/>
            <sz val="9"/>
            <color indexed="81"/>
            <rFont val="Tahoma"/>
            <family val="2"/>
          </rPr>
          <t>Solo alevines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112" authorId="0" shapeId="0">
      <text>
        <r>
          <rPr>
            <b/>
            <sz val="9"/>
            <color indexed="81"/>
            <rFont val="Tahoma"/>
            <family val="2"/>
          </rPr>
          <t>Solo alevines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Viejo Tellez, Cristina (Esma)</author>
  </authors>
  <commentList>
    <comment ref="Q47" authorId="0" shapeId="0">
      <text>
        <r>
          <rPr>
            <b/>
            <sz val="9"/>
            <color indexed="81"/>
            <rFont val="Tahoma"/>
            <family val="2"/>
          </rPr>
          <t>Otros cotos, llamados parciales: son 2 días cotos tradicionales y el resto de la semana zona libre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<sst xmlns="http://schemas.openxmlformats.org/spreadsheetml/2006/main" count="1446" uniqueCount="342">
  <si>
    <t>ANUARIO DE ESTADÍSTICA FORESTAL 2015</t>
  </si>
  <si>
    <t>COMUNIDAD AUTÓNOMA</t>
  </si>
  <si>
    <t>PROVINCIA</t>
  </si>
  <si>
    <t>LIC EXPED 2015 (nº)</t>
  </si>
  <si>
    <t xml:space="preserve"> IMPORT LIC EXPED ULT AÑO (€)</t>
  </si>
  <si>
    <t xml:space="preserve"> LICENCIAS INTERAUTONÓMICAS 2015 (nº)</t>
  </si>
  <si>
    <t>LIC VIGENTES AÑOS ANT (nº)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</si>
  <si>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</si>
  <si>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</si>
  <si>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</si>
  <si>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</si>
  <si>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</si>
  <si>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</si>
  <si>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</si>
  <si>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</si>
  <si>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</si>
  <si>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Total Andalucía</t>
  </si>
  <si>
    <t>Aragón</t>
  </si>
  <si>
    <t>Huesca</t>
  </si>
  <si>
    <t>Teruel</t>
  </si>
  <si>
    <t>Zaragoza</t>
  </si>
  <si>
    <t>Total Aragón</t>
  </si>
  <si>
    <t>Asturias</t>
  </si>
  <si>
    <t>Total Asturias</t>
  </si>
  <si>
    <t>Baleares</t>
  </si>
  <si>
    <t>Total Baleares</t>
  </si>
  <si>
    <t>C. Valenciana</t>
  </si>
  <si>
    <t>Alicante</t>
  </si>
  <si>
    <t>Castellón</t>
  </si>
  <si>
    <t>Valencia</t>
  </si>
  <si>
    <t>Total C. Valenciana</t>
  </si>
  <si>
    <t>Canarias</t>
  </si>
  <si>
    <t>Las Palmas</t>
  </si>
  <si>
    <t>Tenerife</t>
  </si>
  <si>
    <t>Total Canarias</t>
  </si>
  <si>
    <t>Cantabria</t>
  </si>
  <si>
    <t>Total 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</si>
  <si>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</si>
  <si>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</si>
  <si>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</si>
  <si>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</si>
  <si>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</si>
  <si>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</si>
  <si>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</si>
  <si>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</si>
  <si>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</si>
  <si>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</si>
  <si>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</si>
  <si>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Castilla-La Mancha</t>
  </si>
  <si>
    <t>Albacete</t>
  </si>
  <si>
    <t>Ciudad Real</t>
  </si>
  <si>
    <t>Cuenca</t>
  </si>
  <si>
    <t>Guadalajara</t>
  </si>
  <si>
    <t>Toledo</t>
  </si>
  <si>
    <t>Total Castilla-La Mancha</t>
  </si>
  <si>
    <t>Cataluña</t>
  </si>
  <si>
    <t>Barcelona</t>
  </si>
  <si>
    <t>Gerona</t>
  </si>
  <si>
    <t>Lérida</t>
  </si>
  <si>
    <t>Tarragona</t>
  </si>
  <si>
    <t>Total Cataluña</t>
  </si>
  <si>
    <t>Extremadura</t>
  </si>
  <si>
    <t>Badajoz</t>
  </si>
  <si>
    <t>Cáceres</t>
  </si>
  <si>
    <t>Total Extremadura</t>
  </si>
  <si>
    <t>Galicia</t>
  </si>
  <si>
    <t>La Coruña</t>
  </si>
  <si>
    <t>Lugo</t>
  </si>
  <si>
    <t>Orense</t>
  </si>
  <si>
    <t>Pontevedra</t>
  </si>
  <si>
    <t>Fuera de la C.A.</t>
  </si>
  <si>
    <t>Total Galicia</t>
  </si>
  <si>
    <t>La Rioja</t>
  </si>
  <si>
    <t>Total La Rioja</t>
  </si>
  <si>
    <t>Madrid</t>
  </si>
  <si>
    <t>Total Madrid</t>
  </si>
  <si>
    <t>Murcia</t>
  </si>
  <si>
    <t>Total Murcia</t>
  </si>
  <si>
    <t>Navarra</t>
  </si>
  <si>
    <t>Total Navarra</t>
  </si>
  <si>
    <t>País Vasco</t>
  </si>
  <si>
    <t>Álava</t>
  </si>
  <si>
    <t>Guipuzcoa</t>
  </si>
  <si>
    <t>Vizcaya</t>
  </si>
  <si>
    <t>Total País Vasco</t>
  </si>
  <si>
    <t>Total general</t>
  </si>
  <si>
    <t>Notas:</t>
  </si>
  <si>
    <t>En algunas comunidades autónomas no hay expedición de licencias a nivel provincial.</t>
  </si>
  <si>
    <t>Las licencias interautonómicas se pusieran en marcha en noviembre de 2015. Permiten cazar en las siguientes CC.AA.:</t>
  </si>
  <si>
    <t>Aragón, Asturias, Castilla y León, Comunidad de Madrid, Comunidad Valenciana, Extremadura y Galicia</t>
  </si>
  <si>
    <t>Número de capturas de caza en la campaña 2015 - 2016 principalmente (en algunas Comunidades Autónomas las cifras son de la campaña anterior)</t>
  </si>
  <si>
    <t>Caza Mayor</t>
  </si>
  <si>
    <t>Total Caza Mayor</t>
  </si>
  <si>
    <t>Caza Menor de Mamíferos</t>
  </si>
  <si>
    <t>Total Caza Menor de Mamíferos</t>
  </si>
  <si>
    <t>Caza Menor de Aves</t>
  </si>
  <si>
    <t>Total Caza Menor de Aves</t>
  </si>
  <si>
    <t>Arruí</t>
  </si>
  <si>
    <t>Cabra asilvestrada</t>
  </si>
  <si>
    <t>Cabra Montés</t>
  </si>
  <si>
    <t>Ciervo</t>
  </si>
  <si>
    <t>Corzo</t>
  </si>
  <si>
    <t>Gamo</t>
  </si>
  <si>
    <t>Jabalí</t>
  </si>
  <si>
    <t>Lobo</t>
  </si>
  <si>
    <t>Muflón</t>
  </si>
  <si>
    <t>Rebeco</t>
  </si>
  <si>
    <t>Conejo</t>
  </si>
  <si>
    <t>Liebre</t>
  </si>
  <si>
    <t>Zorro</t>
  </si>
  <si>
    <t>Acuáticas y anátidas</t>
  </si>
  <si>
    <t>Avefría</t>
  </si>
  <si>
    <t>Becada</t>
  </si>
  <si>
    <t>Codorniz</t>
  </si>
  <si>
    <t>Córvidos</t>
  </si>
  <si>
    <t>Estornino</t>
  </si>
  <si>
    <t>Faisán</t>
  </si>
  <si>
    <t>Paloma</t>
  </si>
  <si>
    <t>Perdiz</t>
  </si>
  <si>
    <t>Tórtola comun</t>
  </si>
  <si>
    <t>Zorzal</t>
  </si>
  <si>
    <t>Otras</t>
  </si>
  <si>
    <t>TOTAL CAPTURAS</t>
  </si>
  <si>
    <t>Número y peso de las capturas de especies de pesca fluvial en 2015</t>
  </si>
  <si>
    <t>Valores</t>
  </si>
  <si>
    <t>Anguila</t>
  </si>
  <si>
    <t>Barbo</t>
  </si>
  <si>
    <t>Black-bass</t>
  </si>
  <si>
    <t>Cangrejo señal</t>
  </si>
  <si>
    <t>Cangrejos sin especificar</t>
  </si>
  <si>
    <t>Carpa</t>
  </si>
  <si>
    <t>Ciprínidos sin especificar</t>
  </si>
  <si>
    <t>Lucio</t>
  </si>
  <si>
    <t>Salmón</t>
  </si>
  <si>
    <t>Trucha arco-iris</t>
  </si>
  <si>
    <t>Trucha común</t>
  </si>
  <si>
    <t>Varios sin especificar</t>
  </si>
  <si>
    <t>Otros</t>
  </si>
  <si>
    <t>CAPTURAS (Nº)</t>
  </si>
  <si>
    <t>PESO (KG)</t>
  </si>
  <si>
    <t>CAPTURAS (Nº) Asturias</t>
  </si>
  <si>
    <t>PESO (KG) Asturias</t>
  </si>
  <si>
    <t>CAPTURAS (Nº) Baleares</t>
  </si>
  <si>
    <t>PESO (KG) Baleares</t>
  </si>
  <si>
    <t>CAPTURAS (Nº) C. Valenciana</t>
  </si>
  <si>
    <t>PESO (KG) C. Valenciana</t>
  </si>
  <si>
    <t>CAPTURAS (Nº) Cantabria</t>
  </si>
  <si>
    <t>PESO (KG) Cantabria</t>
  </si>
  <si>
    <t>CAPTURAS (Nº) Castilla-La Mancha</t>
  </si>
  <si>
    <t>PESO (KG) Castilla-La Mancha</t>
  </si>
  <si>
    <t>CAPTURAS (Nº) Galicia</t>
  </si>
  <si>
    <t>PESO (KG) Galicia</t>
  </si>
  <si>
    <t>CAPTURAS (Nº) La Rioja</t>
  </si>
  <si>
    <t>PESO (KG) La Rioja</t>
  </si>
  <si>
    <t>CAPTURAS (Nº) Murcia</t>
  </si>
  <si>
    <t>PESO (KG) Murcia</t>
  </si>
  <si>
    <t>CAPTURAS (Nº) Navarra</t>
  </si>
  <si>
    <t>PESO (KG) Navarra</t>
  </si>
  <si>
    <t>CAPTURAS (Nº) País Vasco</t>
  </si>
  <si>
    <t>PESO (KG) País Vasco</t>
  </si>
  <si>
    <t>Total CAPTURAS (Nº)</t>
  </si>
  <si>
    <t>Total PESO (KG)</t>
  </si>
  <si>
    <t>TOTAL 2015</t>
  </si>
  <si>
    <t>Cangrejo de rÍo americano</t>
  </si>
  <si>
    <t>Otros (Reo)</t>
  </si>
  <si>
    <t>Otros (Lamprea)</t>
  </si>
  <si>
    <t>TIPO DE PROCEDENCIA</t>
  </si>
  <si>
    <t>OTRAS PROCEDENCIAS</t>
  </si>
  <si>
    <t>Total Almería</t>
  </si>
  <si>
    <t>Total Cádiz</t>
  </si>
  <si>
    <t>Total Córdoba</t>
  </si>
  <si>
    <t>Total Granada</t>
  </si>
  <si>
    <t>Total Huelva</t>
  </si>
  <si>
    <t>Total Jaén</t>
  </si>
  <si>
    <t>Total Málaga</t>
  </si>
  <si>
    <t>Total Sevilla</t>
  </si>
  <si>
    <t>Total Huesca</t>
  </si>
  <si>
    <t>Total Zaragoza</t>
  </si>
  <si>
    <t>ADMINISTRACIÓN</t>
  </si>
  <si>
    <t>Total Alicante</t>
  </si>
  <si>
    <t>Total Castellón</t>
  </si>
  <si>
    <t>Total Valencia</t>
  </si>
  <si>
    <t>Total Tenerife</t>
  </si>
  <si>
    <t>Total Albacete</t>
  </si>
  <si>
    <t>Total Ciudad Real</t>
  </si>
  <si>
    <t>Total Cuenca</t>
  </si>
  <si>
    <t>Total Guadalajara</t>
  </si>
  <si>
    <t>Total Toledo</t>
  </si>
  <si>
    <t>Total Barcelona</t>
  </si>
  <si>
    <t>Total Gerona</t>
  </si>
  <si>
    <t>Total Lérida</t>
  </si>
  <si>
    <t>Total Tarragona</t>
  </si>
  <si>
    <t>Total Badajoz</t>
  </si>
  <si>
    <t>Total Cáceres</t>
  </si>
  <si>
    <t>Total La Coruña</t>
  </si>
  <si>
    <t>Total Lugo</t>
  </si>
  <si>
    <t>Total Orense</t>
  </si>
  <si>
    <t>Total Pontevedra</t>
  </si>
  <si>
    <t>Total Álava</t>
  </si>
  <si>
    <t>Total Guipuzcoa</t>
  </si>
  <si>
    <t>Total Vizcaya</t>
  </si>
  <si>
    <t>Total 2015</t>
  </si>
  <si>
    <t>Cangrejo autóctono</t>
  </si>
  <si>
    <t>Tenca</t>
  </si>
  <si>
    <t>Total Teruel</t>
  </si>
  <si>
    <t>Trucha común otros</t>
  </si>
  <si>
    <t>PRODUCCIÓN DE ESPECIES CINEGÉTICAS PARA REPOBLACIÓN - NÚMERO DE EJEMPLARES</t>
  </si>
  <si>
    <t>TOTAL PRODUCCIÓN</t>
  </si>
  <si>
    <t>PRODUCCIÓN DE ESPECIES PISCÍCOLAS PARA REPOBLACIÓN</t>
  </si>
  <si>
    <t>SUELTAS DE ESPECIES CINEGÉTICAS - NÚMERO DE EJEMPLARES</t>
  </si>
  <si>
    <t>SUELTAS ESPECIES PISCÍCOLAS - NÚMERO DE EJEMPLARES</t>
  </si>
  <si>
    <t>TOTAL SUELTAS (nº)</t>
  </si>
  <si>
    <t>HUEVOS Y ALEVINES</t>
  </si>
  <si>
    <t>ADULTOS</t>
  </si>
  <si>
    <t>nº</t>
  </si>
  <si>
    <t>peso (kg)</t>
  </si>
  <si>
    <t>nº Andalucía</t>
  </si>
  <si>
    <t>peso (kg) Andalucía</t>
  </si>
  <si>
    <t>nº Aragón</t>
  </si>
  <si>
    <t>peso (kg) Aragón</t>
  </si>
  <si>
    <t>nº Asturias</t>
  </si>
  <si>
    <t>peso (kg) Asturias</t>
  </si>
  <si>
    <t>nº C. Valenciana</t>
  </si>
  <si>
    <t>peso (kg) C. Valenciana</t>
  </si>
  <si>
    <t>nº Cantabria</t>
  </si>
  <si>
    <t>peso (kg) Cantabria</t>
  </si>
  <si>
    <t>nº Castilla-La Mancha</t>
  </si>
  <si>
    <t>peso (kg) Castilla-La Mancha</t>
  </si>
  <si>
    <t>nº Cataluña</t>
  </si>
  <si>
    <t>peso (kg) Cataluña</t>
  </si>
  <si>
    <t>nº Extremadura</t>
  </si>
  <si>
    <t>peso (kg) Extremadura</t>
  </si>
  <si>
    <t>nº Galicia</t>
  </si>
  <si>
    <t>peso (kg) Galicia</t>
  </si>
  <si>
    <t>nº La Rioja</t>
  </si>
  <si>
    <t>peso (kg) La Rioja</t>
  </si>
  <si>
    <t>nº Murcia</t>
  </si>
  <si>
    <t>peso (kg) Murcia</t>
  </si>
  <si>
    <t>nº Navarra</t>
  </si>
  <si>
    <t>peso (kg) Navarra</t>
  </si>
  <si>
    <t>nº País Vasco</t>
  </si>
  <si>
    <t>peso (kg) País Vasco</t>
  </si>
  <si>
    <t>Total nº</t>
  </si>
  <si>
    <t>Total peso (kg)</t>
  </si>
  <si>
    <t>ADULTOS y JUVENILES</t>
  </si>
  <si>
    <t>JUVENILES</t>
  </si>
  <si>
    <t>TOTAL</t>
  </si>
  <si>
    <t>COTO DEPORTIVO</t>
  </si>
  <si>
    <t>COTO MUNICIPAL</t>
  </si>
  <si>
    <t>COTO PRIVADO DE CAZA</t>
  </si>
  <si>
    <t>COTOS INTENSIVOS DE CAZA</t>
  </si>
  <si>
    <t>COTO REGIONAL O AUTONÓMICO</t>
  </si>
  <si>
    <t>COTO SOCIAL</t>
  </si>
  <si>
    <t>RESERVA DE CAZA</t>
  </si>
  <si>
    <t>ZONA DE CAZA CONTROLADA</t>
  </si>
  <si>
    <t>REFUGIO DE CAZA / FAUNA</t>
  </si>
  <si>
    <t>TERRENO CERCADO</t>
  </si>
  <si>
    <t>VEDADO DE CAZA</t>
  </si>
  <si>
    <t>ZONAS DE SEGURIDAD</t>
  </si>
  <si>
    <t>sup (ha)</t>
  </si>
  <si>
    <t>sup (ha) Andalucía</t>
  </si>
  <si>
    <t>sup (ha) Aragón</t>
  </si>
  <si>
    <t>sup (ha) Asturias</t>
  </si>
  <si>
    <t>nº Baleares</t>
  </si>
  <si>
    <t>sup (ha) Baleares</t>
  </si>
  <si>
    <t>sup (ha) C. Valenciana</t>
  </si>
  <si>
    <t>nº Canarias</t>
  </si>
  <si>
    <t>sup (ha) Canarias</t>
  </si>
  <si>
    <t>sup (ha) Cantabria</t>
  </si>
  <si>
    <t>nº Castilla y León</t>
  </si>
  <si>
    <t>sup (ha) Castilla y León</t>
  </si>
  <si>
    <t>sup (ha) Castilla-La Mancha</t>
  </si>
  <si>
    <t>sup (ha) Cataluña</t>
  </si>
  <si>
    <t>sup (ha) Extremadura</t>
  </si>
  <si>
    <t>sup (ha) Galicia</t>
  </si>
  <si>
    <t>sup (ha) La Rioja</t>
  </si>
  <si>
    <t>nº Madrid</t>
  </si>
  <si>
    <t>sup (ha) Madrid</t>
  </si>
  <si>
    <t>sup (ha) Murcia</t>
  </si>
  <si>
    <t>sup (ha) Navarra</t>
  </si>
  <si>
    <t>sup (ha) País Vasco</t>
  </si>
  <si>
    <t>Total sup (ha)</t>
  </si>
  <si>
    <t>OFERTA PRIVADA</t>
  </si>
  <si>
    <t>OFERTA PÚBLICA</t>
  </si>
  <si>
    <t>CAZA PROHIBIDA O RESTRINGIDA</t>
  </si>
  <si>
    <t>Aguas en regimen especial / cotos especiales</t>
  </si>
  <si>
    <t>Aguas Libres para la Pesca</t>
  </si>
  <si>
    <t>Coto de Pesca sin Muerte</t>
  </si>
  <si>
    <t>Coto de Pesca Tradicional</t>
  </si>
  <si>
    <t>Coto Social</t>
  </si>
  <si>
    <t>Refugios de pesca</t>
  </si>
  <si>
    <t>Tramo libre sin muerte</t>
  </si>
  <si>
    <t>Vedados</t>
  </si>
  <si>
    <t>long km</t>
  </si>
  <si>
    <t>sup ha</t>
  </si>
  <si>
    <t>long km Andalucía</t>
  </si>
  <si>
    <t>sup ha Andalucía</t>
  </si>
  <si>
    <t>long km Aragón</t>
  </si>
  <si>
    <t>sup ha Aragón</t>
  </si>
  <si>
    <t>long km Asturias</t>
  </si>
  <si>
    <t>sup ha Asturias</t>
  </si>
  <si>
    <t>long km Baleares</t>
  </si>
  <si>
    <t>sup ha Baleares</t>
  </si>
  <si>
    <t>long km C. Valenciana</t>
  </si>
  <si>
    <t>sup ha C. Valenciana</t>
  </si>
  <si>
    <t>long km Cantabria</t>
  </si>
  <si>
    <t>sup ha Cantabria</t>
  </si>
  <si>
    <t>long km Castilla y León</t>
  </si>
  <si>
    <t>sup ha Castilla y León</t>
  </si>
  <si>
    <t>long km Castilla-La Mancha</t>
  </si>
  <si>
    <t>sup ha Castilla-La Mancha</t>
  </si>
  <si>
    <t>long km Cataluña</t>
  </si>
  <si>
    <t>sup ha Cataluña</t>
  </si>
  <si>
    <t>long km Extremadura</t>
  </si>
  <si>
    <t>sup ha Extremadura</t>
  </si>
  <si>
    <t>long km Galicia</t>
  </si>
  <si>
    <t>sup ha Galicia</t>
  </si>
  <si>
    <t>long km La Rioja</t>
  </si>
  <si>
    <t>sup ha La Rioja</t>
  </si>
  <si>
    <t>long km Madrid</t>
  </si>
  <si>
    <t>sup ha Madrid</t>
  </si>
  <si>
    <t>long km Murcia</t>
  </si>
  <si>
    <t>sup ha Murcia</t>
  </si>
  <si>
    <t>long km Navarra</t>
  </si>
  <si>
    <t>sup ha Navarra</t>
  </si>
  <si>
    <t>long km País Vasco</t>
  </si>
  <si>
    <t>sup ha País Vasco</t>
  </si>
  <si>
    <t>Total long km</t>
  </si>
  <si>
    <t>Total sup ha</t>
  </si>
  <si>
    <t>Tramos /Coto de cangrejo</t>
  </si>
  <si>
    <t>Régimen especial en embalse</t>
  </si>
  <si>
    <t>Coto Intensivo</t>
  </si>
  <si>
    <t>Coto Deportivo / Escenario deportivo</t>
  </si>
  <si>
    <t>LICENCIAS EXPEDIDAS 2015 (nº)</t>
  </si>
  <si>
    <t>IMPORTE LICENCIAS EXPEDIDAS (€)</t>
  </si>
  <si>
    <t>LICENCIAS VIGENTES DE AÑOS ANTERIORES (nº)</t>
  </si>
  <si>
    <t>Total</t>
  </si>
  <si>
    <t xml:space="preserve">Número de licencias  de CAZA expedidas y vigentes. </t>
  </si>
  <si>
    <t xml:space="preserve">Número de licencias  de PESCA expedidas y vigentes. </t>
  </si>
  <si>
    <t>Las licencias interautonómicas se pusieran en marcha en noviembre de 2015. Permiten pescar en las siguientes CC.AA.:</t>
  </si>
  <si>
    <t>Total Cataluña *</t>
  </si>
  <si>
    <t xml:space="preserve">Las cifras de licencias expedidas y vigentes de Cataluña se han obtenido de la página web de la Generalitat al no haber sido proporcionadas por la comunidad autónoma.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</si>
</sst>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theme="5" tint="-0.24997711111789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theme="1" tint="0.499984740745262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98">
    <border>
      <left/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/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7558519241921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/>
      </top>
      <bottom style="thin">
        <color theme="4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7558519241921"/>
      </top>
      <bottom style="thin">
        <color theme="4" tint="0.39991454817346722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0.79998168889431442"/>
      </top>
      <bottom style="thin">
        <color theme="5" tint="0.39997558519241921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0.39997558519241921"/>
      </top>
      <bottom style="thin">
        <color theme="5" tint="0.79998168889431442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0.79998168889431442"/>
      </top>
      <bottom style="thin">
        <color theme="5" tint="0.79998168889431442"/>
      </bottom>
      <diagonal/>
    </border>
    <border>
      <left style="medium">
        <color theme="5" tint="-0.249977111117893"/>
      </left>
      <right style="thin">
        <color theme="5" tint="-0.249977111117893"/>
      </right>
      <top style="double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double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double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medium">
        <color theme="5" tint="-0.249977111117893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theme="5" tint="-0.249977111117893"/>
      </right>
      <top style="medium">
        <color theme="5" tint="-0.249977111117893"/>
      </top>
      <bottom style="thin">
        <color theme="5" tint="0.79998168889431442"/>
      </bottom>
      <diagonal/>
    </border>
    <border>
      <left style="medium">
        <color theme="5" tint="-0.249977111117893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0.79998168889431442"/>
      </left>
      <right style="medium">
        <color theme="5" tint="-0.249977111117893"/>
      </right>
      <top style="thin">
        <color theme="5" tint="0.79998168889431442"/>
      </top>
      <bottom style="thin">
        <color theme="5" tint="0.59999389629810485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n">
        <color theme="4" tint="0.3999755851924192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thin">
        <color theme="4" tint="0.3999755851924192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/>
      </top>
      <bottom style="thin">
        <color theme="4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/>
      </top>
      <bottom style="thin">
        <color theme="4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/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0.79998168889431442"/>
      </top>
      <bottom style="thin">
        <color theme="5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 tint="0.3999755851924192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39997558519241921"/>
      </top>
      <bottom style="thin">
        <color theme="4" tint="0.79998168889431442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-0.249977111117893"/>
      </left>
      <right style="thin">
        <color theme="4" tint="-0.249977111117893"/>
      </right>
      <top style="double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double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0.79998168889431442"/>
      </right>
      <top style="medium">
        <color theme="4" tint="-0.24997711111789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theme="4" tint="-0.249977111117893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theme="4" tint="-0.249977111117893"/>
      </right>
      <top style="medium">
        <color theme="4" tint="-0.249977111117893"/>
      </top>
      <bottom style="thin">
        <color theme="4" tint="0.59999389629810485"/>
      </bottom>
      <diagonal/>
    </border>
    <border>
      <left style="medium">
        <color theme="4" tint="-0.249977111117893"/>
      </left>
      <right style="thin">
        <color theme="4" tint="-0.249977111117893"/>
      </right>
      <top style="double">
        <color theme="4" tint="-0.249977111117893"/>
      </top>
      <bottom style="thin">
        <color theme="4" tint="0.79998168889431442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 style="thin">
        <color theme="4" tint="0.79998168889431442"/>
      </bottom>
      <diagonal/>
    </border>
    <border>
      <left style="thin">
        <color theme="4" tint="-0.249977111117893"/>
      </left>
      <right style="medium">
        <color theme="4" tint="-0.249977111117893"/>
      </right>
      <top style="double">
        <color theme="4" tint="-0.249977111117893"/>
      </top>
      <bottom style="thin">
        <color theme="4" tint="0.79998168889431442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0.79998168889431442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0.79998168889431442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0.79998168889431442"/>
      </top>
      <bottom style="medium">
        <color theme="4" tint="-0.249977111117893"/>
      </bottom>
      <diagonal/>
    </border>
    <border>
      <left style="thin">
        <color theme="4" tint="0.79998168889431442"/>
      </left>
      <right style="medium">
        <color theme="4" tint="-0.249977111117893"/>
      </right>
      <top style="medium">
        <color theme="4" tint="-0.249977111117893"/>
      </top>
      <bottom style="thin">
        <color theme="4" tint="0.79998168889431442"/>
      </bottom>
      <diagonal/>
    </border>
    <border>
      <left style="medium">
        <color theme="4" tint="-0.249977111117893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medium">
        <color theme="4" tint="-0.249977111117893"/>
      </right>
      <top style="thin">
        <color theme="4" tint="0.79998168889431442"/>
      </top>
      <bottom style="thin">
        <color theme="4" tint="0.59999389629810485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0" tint="-0.14999847407452621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1" tint="0.499984740745262"/>
      </top>
      <bottom style="thin">
        <color theme="0" tint="-0.14999847407452621"/>
      </bottom>
      <diagonal/>
    </border>
    <border>
      <left style="thin">
        <color theme="1" tint="0.499984740745262"/>
      </left>
      <right style="medium">
        <color theme="1" tint="0.499984740745262"/>
      </right>
      <top style="double">
        <color theme="1" tint="0.499984740745262"/>
      </top>
      <bottom style="thin">
        <color theme="0" tint="-0.14999847407452621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0" tint="-0.14999847407452621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14999847407452621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0" tint="-0.14999847407452621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0" tint="-4.9989318521683403E-2"/>
      </right>
      <top style="medium">
        <color theme="1" tint="0.49998474074526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1" tint="0.49998474074526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1" tint="0.499984740745262"/>
      </right>
      <top style="medium">
        <color theme="1" tint="0.499984740745262"/>
      </top>
      <bottom style="thin">
        <color theme="0" tint="-4.9989318521683403E-2"/>
      </bottom>
      <diagonal/>
    </border>
    <border>
      <left style="medium">
        <color theme="1" tint="0.499984740745262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0" tint="-4.9989318521683403E-2"/>
      </left>
      <right style="medium">
        <color theme="1" tint="0.499984740745262"/>
      </right>
      <top style="thin">
        <color theme="0" tint="-4.9989318521683403E-2"/>
      </top>
      <bottom style="thin">
        <color theme="0" tint="-0.14999847407452621"/>
      </bottom>
      <diagonal/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4" tint="0.39997558519241921"/>
      </bottom>
      <diagonal/>
    </border>
    <border>
      <left style="medium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thin">
        <color theme="8"/>
      </right>
      <top style="medium">
        <color theme="8"/>
      </top>
      <bottom/>
      <diagonal/>
    </border>
    <border>
      <left style="thin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thin">
        <color theme="8"/>
      </right>
      <top/>
      <bottom style="thin">
        <color theme="4" tint="0.39997558519241921"/>
      </bottom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medium">
        <color theme="8"/>
      </right>
      <top/>
      <bottom/>
      <diagonal/>
    </border>
    <border>
      <left style="medium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medium">
        <color theme="8"/>
      </right>
      <top style="thin">
        <color theme="4"/>
      </top>
      <bottom style="thin">
        <color theme="4"/>
      </bottom>
      <diagonal/>
    </border>
    <border>
      <left style="medium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thin">
        <color theme="8"/>
      </right>
      <top style="thin">
        <color theme="4" tint="0.39997558519241921"/>
      </top>
      <bottom/>
      <diagonal/>
    </border>
    <border>
      <left style="thin">
        <color theme="8"/>
      </left>
      <right style="medium">
        <color theme="8"/>
      </right>
      <top style="thin">
        <color theme="4" tint="0.39997558519241921"/>
      </top>
      <bottom/>
      <diagonal/>
    </border>
    <border>
      <left style="medium">
        <color theme="8"/>
      </left>
      <right style="thin">
        <color theme="8"/>
      </right>
      <top/>
      <bottom/>
      <diagonal/>
    </border>
    <border>
      <left style="medium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thin">
        <color theme="8"/>
      </right>
      <top/>
      <bottom style="medium">
        <color theme="8"/>
      </bottom>
      <diagonal/>
    </border>
    <border>
      <left style="thin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thin">
        <color theme="4" tint="0.3999755851924192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1" fillId="0" borderId="2" xfId="0" applyFont="1" applyBorder="1"/>
    <xf numFmtId="0" fontId="0" fillId="0" borderId="2" xfId="0" applyBorder="1"/>
    <xf numFmtId="3" fontId="0" fillId="0" borderId="2" xfId="0" applyNumberFormat="1" applyBorder="1"/>
    <xf numFmtId="0" fontId="1" fillId="0" borderId="3" xfId="0" applyFont="1" applyBorder="1"/>
    <xf numFmtId="0" fontId="1" fillId="3" borderId="4" xfId="0" applyFont="1" applyFill="1" applyBorder="1"/>
    <xf numFmtId="3" fontId="1" fillId="3" borderId="4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2" borderId="5" xfId="0" applyFont="1" applyFill="1" applyBorder="1"/>
    <xf numFmtId="3" fontId="1" fillId="2" borderId="5" xfId="0" applyNumberFormat="1" applyFont="1" applyFill="1" applyBorder="1"/>
    <xf numFmtId="3" fontId="0" fillId="0" borderId="2" xfId="0" applyNumberFormat="1" applyBorder="1" applyAlignment="1">
      <alignment horizontal="right"/>
    </xf>
    <xf numFmtId="0" fontId="5" fillId="0" borderId="0" xfId="0" applyFont="1"/>
    <xf numFmtId="0" fontId="4" fillId="6" borderId="6" xfId="0" applyFont="1" applyFill="1" applyBorder="1"/>
    <xf numFmtId="0" fontId="0" fillId="0" borderId="7" xfId="0" applyFont="1" applyBorder="1"/>
    <xf numFmtId="3" fontId="0" fillId="0" borderId="7" xfId="0" applyNumberFormat="1" applyFont="1" applyBorder="1"/>
    <xf numFmtId="3" fontId="0" fillId="5" borderId="7" xfId="0" applyNumberFormat="1" applyFont="1" applyFill="1" applyBorder="1"/>
    <xf numFmtId="3" fontId="0" fillId="0" borderId="8" xfId="0" applyNumberFormat="1" applyFont="1" applyBorder="1"/>
    <xf numFmtId="0" fontId="4" fillId="6" borderId="9" xfId="0" applyFont="1" applyFill="1" applyBorder="1"/>
    <xf numFmtId="0" fontId="4" fillId="6" borderId="10" xfId="0" applyFont="1" applyFill="1" applyBorder="1"/>
    <xf numFmtId="0" fontId="3" fillId="7" borderId="11" xfId="0" applyFont="1" applyFill="1" applyBorder="1"/>
    <xf numFmtId="0" fontId="3" fillId="7" borderId="7" xfId="0" applyFont="1" applyFill="1" applyBorder="1"/>
    <xf numFmtId="3" fontId="3" fillId="7" borderId="7" xfId="0" applyNumberFormat="1" applyFont="1" applyFill="1" applyBorder="1"/>
    <xf numFmtId="3" fontId="3" fillId="7" borderId="8" xfId="0" applyNumberFormat="1" applyFont="1" applyFill="1" applyBorder="1"/>
    <xf numFmtId="0" fontId="4" fillId="6" borderId="11" xfId="0" applyFont="1" applyFill="1" applyBorder="1"/>
    <xf numFmtId="0" fontId="1" fillId="0" borderId="12" xfId="0" applyFont="1" applyBorder="1"/>
    <xf numFmtId="0" fontId="1" fillId="0" borderId="13" xfId="0" applyFont="1" applyBorder="1"/>
    <xf numFmtId="3" fontId="1" fillId="0" borderId="13" xfId="0" applyNumberFormat="1" applyFont="1" applyBorder="1"/>
    <xf numFmtId="3" fontId="1" fillId="5" borderId="13" xfId="0" applyNumberFormat="1" applyFont="1" applyFill="1" applyBorder="1"/>
    <xf numFmtId="3" fontId="1" fillId="0" borderId="14" xfId="0" applyNumberFormat="1" applyFont="1" applyBorder="1"/>
    <xf numFmtId="0" fontId="4" fillId="4" borderId="19" xfId="0" applyFont="1" applyFill="1" applyBorder="1" applyAlignment="1">
      <alignment wrapText="1"/>
    </xf>
    <xf numFmtId="0" fontId="1" fillId="0" borderId="24" xfId="0" applyFont="1" applyBorder="1"/>
    <xf numFmtId="0" fontId="1" fillId="0" borderId="25" xfId="0" applyFont="1" applyBorder="1"/>
    <xf numFmtId="0" fontId="0" fillId="0" borderId="25" xfId="0" applyBorder="1"/>
    <xf numFmtId="3" fontId="0" fillId="0" borderId="25" xfId="0" applyNumberFormat="1" applyBorder="1"/>
    <xf numFmtId="3" fontId="0" fillId="8" borderId="26" xfId="0" applyNumberFormat="1" applyFill="1" applyBorder="1"/>
    <xf numFmtId="4" fontId="0" fillId="0" borderId="25" xfId="0" applyNumberFormat="1" applyBorder="1"/>
    <xf numFmtId="4" fontId="0" fillId="8" borderId="26" xfId="0" applyNumberFormat="1" applyFill="1" applyBorder="1"/>
    <xf numFmtId="0" fontId="1" fillId="3" borderId="27" xfId="0" applyFont="1" applyFill="1" applyBorder="1"/>
    <xf numFmtId="0" fontId="1" fillId="3" borderId="28" xfId="0" applyFont="1" applyFill="1" applyBorder="1"/>
    <xf numFmtId="3" fontId="1" fillId="3" borderId="28" xfId="0" applyNumberFormat="1" applyFont="1" applyFill="1" applyBorder="1"/>
    <xf numFmtId="3" fontId="1" fillId="3" borderId="29" xfId="0" applyNumberFormat="1" applyFont="1" applyFill="1" applyBorder="1"/>
    <xf numFmtId="0" fontId="1" fillId="9" borderId="27" xfId="0" applyFont="1" applyFill="1" applyBorder="1"/>
    <xf numFmtId="0" fontId="1" fillId="9" borderId="28" xfId="0" applyFont="1" applyFill="1" applyBorder="1"/>
    <xf numFmtId="4" fontId="1" fillId="9" borderId="28" xfId="0" applyNumberFormat="1" applyFont="1" applyFill="1" applyBorder="1"/>
    <xf numFmtId="4" fontId="1" fillId="9" borderId="29" xfId="0" applyNumberFormat="1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3" fontId="1" fillId="2" borderId="31" xfId="0" applyNumberFormat="1" applyFont="1" applyFill="1" applyBorder="1"/>
    <xf numFmtId="3" fontId="1" fillId="2" borderId="32" xfId="0" applyNumberFormat="1" applyFont="1" applyFill="1" applyBorder="1"/>
    <xf numFmtId="0" fontId="1" fillId="0" borderId="34" xfId="0" applyFont="1" applyBorder="1"/>
    <xf numFmtId="0" fontId="0" fillId="0" borderId="34" xfId="0" applyBorder="1"/>
    <xf numFmtId="3" fontId="0" fillId="0" borderId="34" xfId="0" applyNumberFormat="1" applyBorder="1"/>
    <xf numFmtId="3" fontId="0" fillId="8" borderId="33" xfId="0" applyNumberForma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8" borderId="23" xfId="0" applyFont="1" applyFill="1" applyBorder="1" applyAlignment="1">
      <alignment wrapText="1"/>
    </xf>
    <xf numFmtId="0" fontId="0" fillId="11" borderId="38" xfId="0" applyFont="1" applyFill="1" applyBorder="1"/>
    <xf numFmtId="3" fontId="0" fillId="10" borderId="8" xfId="0" applyNumberFormat="1" applyFont="1" applyFill="1" applyBorder="1"/>
    <xf numFmtId="0" fontId="1" fillId="12" borderId="7" xfId="0" applyFont="1" applyFill="1" applyBorder="1"/>
    <xf numFmtId="3" fontId="1" fillId="12" borderId="7" xfId="0" applyNumberFormat="1" applyFont="1" applyFill="1" applyBorder="1"/>
    <xf numFmtId="3" fontId="1" fillId="12" borderId="8" xfId="0" applyNumberFormat="1" applyFont="1" applyFill="1" applyBorder="1"/>
    <xf numFmtId="0" fontId="0" fillId="11" borderId="7" xfId="0" applyFont="1" applyFill="1" applyBorder="1"/>
    <xf numFmtId="3" fontId="1" fillId="10" borderId="14" xfId="0" applyNumberFormat="1" applyFont="1" applyFill="1" applyBorder="1"/>
    <xf numFmtId="0" fontId="4" fillId="15" borderId="39" xfId="0" applyFont="1" applyFill="1" applyBorder="1"/>
    <xf numFmtId="0" fontId="0" fillId="2" borderId="40" xfId="0" applyFont="1" applyFill="1" applyBorder="1"/>
    <xf numFmtId="0" fontId="0" fillId="0" borderId="41" xfId="0" applyFont="1" applyBorder="1"/>
    <xf numFmtId="3" fontId="0" fillId="0" borderId="41" xfId="0" applyNumberFormat="1" applyFont="1" applyBorder="1"/>
    <xf numFmtId="3" fontId="0" fillId="10" borderId="42" xfId="0" applyNumberFormat="1" applyFont="1" applyFill="1" applyBorder="1"/>
    <xf numFmtId="0" fontId="4" fillId="15" borderId="43" xfId="0" applyFont="1" applyFill="1" applyBorder="1"/>
    <xf numFmtId="0" fontId="1" fillId="8" borderId="41" xfId="0" applyFont="1" applyFill="1" applyBorder="1"/>
    <xf numFmtId="3" fontId="1" fillId="8" borderId="41" xfId="0" applyNumberFormat="1" applyFont="1" applyFill="1" applyBorder="1"/>
    <xf numFmtId="3" fontId="1" fillId="10" borderId="42" xfId="0" applyNumberFormat="1" applyFont="1" applyFill="1" applyBorder="1"/>
    <xf numFmtId="0" fontId="4" fillId="15" borderId="44" xfId="0" applyFont="1" applyFill="1" applyBorder="1"/>
    <xf numFmtId="0" fontId="3" fillId="13" borderId="45" xfId="0" applyFont="1" applyFill="1" applyBorder="1"/>
    <xf numFmtId="0" fontId="3" fillId="13" borderId="41" xfId="0" applyFont="1" applyFill="1" applyBorder="1"/>
    <xf numFmtId="3" fontId="3" fillId="13" borderId="41" xfId="0" applyNumberFormat="1" applyFont="1" applyFill="1" applyBorder="1"/>
    <xf numFmtId="3" fontId="3" fillId="13" borderId="42" xfId="0" applyNumberFormat="1" applyFont="1" applyFill="1" applyBorder="1"/>
    <xf numFmtId="0" fontId="0" fillId="2" borderId="41" xfId="0" applyFont="1" applyFill="1" applyBorder="1"/>
    <xf numFmtId="0" fontId="1" fillId="0" borderId="46" xfId="0" applyFont="1" applyBorder="1"/>
    <xf numFmtId="0" fontId="1" fillId="0" borderId="47" xfId="0" applyFont="1" applyBorder="1"/>
    <xf numFmtId="3" fontId="1" fillId="0" borderId="47" xfId="0" applyNumberFormat="1" applyFont="1" applyBorder="1"/>
    <xf numFmtId="3" fontId="1" fillId="10" borderId="48" xfId="0" applyNumberFormat="1" applyFont="1" applyFill="1" applyBorder="1"/>
    <xf numFmtId="0" fontId="4" fillId="14" borderId="49" xfId="0" applyFont="1" applyFill="1" applyBorder="1" applyAlignment="1">
      <alignment wrapText="1"/>
    </xf>
    <xf numFmtId="0" fontId="4" fillId="14" borderId="50" xfId="0" applyFont="1" applyFill="1" applyBorder="1" applyAlignment="1">
      <alignment wrapText="1"/>
    </xf>
    <xf numFmtId="0" fontId="4" fillId="10" borderId="51" xfId="0" applyFont="1" applyFill="1" applyBorder="1" applyAlignment="1">
      <alignment wrapText="1"/>
    </xf>
    <xf numFmtId="3" fontId="0" fillId="12" borderId="7" xfId="0" applyNumberFormat="1" applyFont="1" applyFill="1" applyBorder="1"/>
    <xf numFmtId="3" fontId="1" fillId="12" borderId="13" xfId="0" applyNumberFormat="1" applyFont="1" applyFill="1" applyBorder="1"/>
    <xf numFmtId="0" fontId="4" fillId="15" borderId="45" xfId="0" applyFont="1" applyFill="1" applyBorder="1"/>
    <xf numFmtId="3" fontId="0" fillId="16" borderId="41" xfId="0" applyNumberFormat="1" applyFont="1" applyFill="1" applyBorder="1"/>
    <xf numFmtId="3" fontId="0" fillId="17" borderId="42" xfId="0" applyNumberFormat="1" applyFont="1" applyFill="1" applyBorder="1"/>
    <xf numFmtId="4" fontId="0" fillId="0" borderId="41" xfId="0" applyNumberFormat="1" applyFont="1" applyBorder="1"/>
    <xf numFmtId="4" fontId="0" fillId="16" borderId="41" xfId="0" applyNumberFormat="1" applyFont="1" applyFill="1" applyBorder="1"/>
    <xf numFmtId="4" fontId="0" fillId="17" borderId="42" xfId="0" applyNumberFormat="1" applyFont="1" applyFill="1" applyBorder="1"/>
    <xf numFmtId="0" fontId="3" fillId="18" borderId="45" xfId="0" applyFont="1" applyFill="1" applyBorder="1"/>
    <xf numFmtId="0" fontId="3" fillId="18" borderId="41" xfId="0" applyFont="1" applyFill="1" applyBorder="1"/>
    <xf numFmtId="3" fontId="3" fillId="18" borderId="41" xfId="0" applyNumberFormat="1" applyFont="1" applyFill="1" applyBorder="1"/>
    <xf numFmtId="3" fontId="3" fillId="18" borderId="42" xfId="0" applyNumberFormat="1" applyFont="1" applyFill="1" applyBorder="1"/>
    <xf numFmtId="0" fontId="3" fillId="19" borderId="45" xfId="0" applyFont="1" applyFill="1" applyBorder="1"/>
    <xf numFmtId="0" fontId="3" fillId="19" borderId="41" xfId="0" applyFont="1" applyFill="1" applyBorder="1"/>
    <xf numFmtId="4" fontId="3" fillId="19" borderId="41" xfId="0" applyNumberFormat="1" applyFont="1" applyFill="1" applyBorder="1"/>
    <xf numFmtId="4" fontId="3" fillId="19" borderId="42" xfId="0" applyNumberFormat="1" applyFont="1" applyFill="1" applyBorder="1"/>
    <xf numFmtId="4" fontId="8" fillId="0" borderId="41" xfId="0" applyNumberFormat="1" applyFont="1" applyBorder="1"/>
    <xf numFmtId="0" fontId="1" fillId="0" borderId="52" xfId="0" applyFont="1" applyBorder="1"/>
    <xf numFmtId="0" fontId="1" fillId="0" borderId="53" xfId="0" applyFont="1" applyBorder="1"/>
    <xf numFmtId="3" fontId="1" fillId="0" borderId="53" xfId="0" applyNumberFormat="1" applyFont="1" applyBorder="1"/>
    <xf numFmtId="3" fontId="1" fillId="16" borderId="53" xfId="0" applyNumberFormat="1" applyFont="1" applyFill="1" applyBorder="1"/>
    <xf numFmtId="3" fontId="1" fillId="17" borderId="54" xfId="0" applyNumberFormat="1" applyFont="1" applyFill="1" applyBorder="1"/>
    <xf numFmtId="0" fontId="1" fillId="0" borderId="55" xfId="0" applyFont="1" applyBorder="1"/>
    <xf numFmtId="0" fontId="1" fillId="0" borderId="56" xfId="0" applyFont="1" applyBorder="1"/>
    <xf numFmtId="4" fontId="1" fillId="0" borderId="56" xfId="0" applyNumberFormat="1" applyFont="1" applyBorder="1"/>
    <xf numFmtId="4" fontId="1" fillId="16" borderId="56" xfId="0" applyNumberFormat="1" applyFont="1" applyFill="1" applyBorder="1"/>
    <xf numFmtId="4" fontId="1" fillId="17" borderId="57" xfId="0" applyNumberFormat="1" applyFont="1" applyFill="1" applyBorder="1"/>
    <xf numFmtId="0" fontId="4" fillId="14" borderId="60" xfId="0" applyFont="1" applyFill="1" applyBorder="1" applyAlignment="1">
      <alignment wrapText="1"/>
    </xf>
    <xf numFmtId="0" fontId="4" fillId="16" borderId="60" xfId="0" applyFont="1" applyFill="1" applyBorder="1" applyAlignment="1">
      <alignment wrapText="1"/>
    </xf>
    <xf numFmtId="0" fontId="4" fillId="21" borderId="62" xfId="0" applyFont="1" applyFill="1" applyBorder="1"/>
    <xf numFmtId="0" fontId="0" fillId="8" borderId="63" xfId="0" applyFont="1" applyFill="1" applyBorder="1"/>
    <xf numFmtId="0" fontId="0" fillId="22" borderId="63" xfId="0" applyFont="1" applyFill="1" applyBorder="1"/>
    <xf numFmtId="3" fontId="0" fillId="22" borderId="63" xfId="0" applyNumberFormat="1" applyFont="1" applyFill="1" applyBorder="1"/>
    <xf numFmtId="3" fontId="0" fillId="22" borderId="64" xfId="0" applyNumberFormat="1" applyFont="1" applyFill="1" applyBorder="1"/>
    <xf numFmtId="0" fontId="0" fillId="23" borderId="63" xfId="0" applyFont="1" applyFill="1" applyBorder="1"/>
    <xf numFmtId="4" fontId="0" fillId="23" borderId="63" xfId="0" applyNumberFormat="1" applyFont="1" applyFill="1" applyBorder="1"/>
    <xf numFmtId="4" fontId="0" fillId="23" borderId="64" xfId="0" applyNumberFormat="1" applyFont="1" applyFill="1" applyBorder="1"/>
    <xf numFmtId="0" fontId="3" fillId="18" borderId="62" xfId="0" applyFont="1" applyFill="1" applyBorder="1"/>
    <xf numFmtId="0" fontId="3" fillId="18" borderId="63" xfId="0" applyFont="1" applyFill="1" applyBorder="1"/>
    <xf numFmtId="3" fontId="3" fillId="18" borderId="63" xfId="0" applyNumberFormat="1" applyFont="1" applyFill="1" applyBorder="1"/>
    <xf numFmtId="3" fontId="3" fillId="18" borderId="64" xfId="0" applyNumberFormat="1" applyFont="1" applyFill="1" applyBorder="1"/>
    <xf numFmtId="0" fontId="3" fillId="24" borderId="62" xfId="0" applyFont="1" applyFill="1" applyBorder="1"/>
    <xf numFmtId="0" fontId="3" fillId="24" borderId="63" xfId="0" applyFont="1" applyFill="1" applyBorder="1"/>
    <xf numFmtId="4" fontId="3" fillId="24" borderId="63" xfId="0" applyNumberFormat="1" applyFont="1" applyFill="1" applyBorder="1"/>
    <xf numFmtId="4" fontId="3" fillId="24" borderId="64" xfId="0" applyNumberFormat="1" applyFont="1" applyFill="1" applyBorder="1"/>
    <xf numFmtId="0" fontId="1" fillId="0" borderId="65" xfId="0" applyFont="1" applyBorder="1"/>
    <xf numFmtId="0" fontId="1" fillId="0" borderId="66" xfId="0" applyFont="1" applyBorder="1"/>
    <xf numFmtId="3" fontId="1" fillId="22" borderId="66" xfId="0" applyNumberFormat="1" applyFont="1" applyFill="1" applyBorder="1"/>
    <xf numFmtId="3" fontId="1" fillId="22" borderId="67" xfId="0" applyNumberFormat="1" applyFont="1" applyFill="1" applyBorder="1"/>
    <xf numFmtId="0" fontId="1" fillId="0" borderId="68" xfId="0" applyFont="1" applyBorder="1"/>
    <xf numFmtId="0" fontId="1" fillId="0" borderId="69" xfId="0" applyFont="1" applyBorder="1"/>
    <xf numFmtId="4" fontId="1" fillId="23" borderId="69" xfId="0" applyNumberFormat="1" applyFont="1" applyFill="1" applyBorder="1"/>
    <xf numFmtId="4" fontId="1" fillId="23" borderId="70" xfId="0" applyNumberFormat="1" applyFont="1" applyFill="1" applyBorder="1"/>
    <xf numFmtId="0" fontId="4" fillId="20" borderId="75" xfId="0" applyFont="1" applyFill="1" applyBorder="1" applyAlignment="1">
      <alignment wrapText="1"/>
    </xf>
    <xf numFmtId="0" fontId="1" fillId="2" borderId="77" xfId="0" applyFont="1" applyFill="1" applyBorder="1" applyAlignment="1">
      <alignment wrapText="1"/>
    </xf>
    <xf numFmtId="0" fontId="1" fillId="2" borderId="78" xfId="0" applyFont="1" applyFill="1" applyBorder="1" applyAlignment="1">
      <alignment wrapText="1"/>
    </xf>
    <xf numFmtId="0" fontId="1" fillId="2" borderId="79" xfId="0" applyFont="1" applyFill="1" applyBorder="1" applyAlignment="1">
      <alignment wrapText="1"/>
    </xf>
    <xf numFmtId="0" fontId="1" fillId="8" borderId="80" xfId="0" applyFont="1" applyFill="1" applyBorder="1" applyAlignment="1">
      <alignment wrapText="1"/>
    </xf>
    <xf numFmtId="0" fontId="1" fillId="0" borderId="81" xfId="0" applyFont="1" applyBorder="1"/>
    <xf numFmtId="0" fontId="1" fillId="0" borderId="82" xfId="0" applyFont="1" applyBorder="1"/>
    <xf numFmtId="0" fontId="0" fillId="3" borderId="82" xfId="0" applyFill="1" applyBorder="1"/>
    <xf numFmtId="3" fontId="0" fillId="3" borderId="82" xfId="0" applyNumberFormat="1" applyFill="1" applyBorder="1"/>
    <xf numFmtId="3" fontId="0" fillId="3" borderId="83" xfId="0" applyNumberFormat="1" applyFill="1" applyBorder="1"/>
    <xf numFmtId="0" fontId="0" fillId="25" borderId="82" xfId="0" applyFill="1" applyBorder="1"/>
    <xf numFmtId="4" fontId="0" fillId="25" borderId="82" xfId="0" applyNumberFormat="1" applyFill="1" applyBorder="1"/>
    <xf numFmtId="4" fontId="0" fillId="25" borderId="83" xfId="0" applyNumberFormat="1" applyFill="1" applyBorder="1"/>
    <xf numFmtId="0" fontId="0" fillId="26" borderId="82" xfId="0" applyFill="1" applyBorder="1"/>
    <xf numFmtId="4" fontId="0" fillId="26" borderId="82" xfId="0" applyNumberFormat="1" applyFill="1" applyBorder="1"/>
    <xf numFmtId="4" fontId="0" fillId="26" borderId="83" xfId="0" applyNumberFormat="1" applyFill="1" applyBorder="1"/>
    <xf numFmtId="0" fontId="1" fillId="27" borderId="84" xfId="0" applyFont="1" applyFill="1" applyBorder="1"/>
    <xf numFmtId="0" fontId="1" fillId="27" borderId="85" xfId="0" applyFont="1" applyFill="1" applyBorder="1"/>
    <xf numFmtId="3" fontId="1" fillId="27" borderId="85" xfId="0" applyNumberFormat="1" applyFont="1" applyFill="1" applyBorder="1"/>
    <xf numFmtId="3" fontId="1" fillId="27" borderId="86" xfId="0" applyNumberFormat="1" applyFont="1" applyFill="1" applyBorder="1"/>
    <xf numFmtId="0" fontId="1" fillId="19" borderId="84" xfId="0" applyFont="1" applyFill="1" applyBorder="1"/>
    <xf numFmtId="0" fontId="1" fillId="19" borderId="85" xfId="0" applyFont="1" applyFill="1" applyBorder="1"/>
    <xf numFmtId="4" fontId="1" fillId="19" borderId="85" xfId="0" applyNumberFormat="1" applyFont="1" applyFill="1" applyBorder="1"/>
    <xf numFmtId="4" fontId="1" fillId="19" borderId="86" xfId="0" applyNumberFormat="1" applyFont="1" applyFill="1" applyBorder="1"/>
    <xf numFmtId="0" fontId="1" fillId="28" borderId="84" xfId="0" applyFont="1" applyFill="1" applyBorder="1"/>
    <xf numFmtId="0" fontId="1" fillId="28" borderId="85" xfId="0" applyFont="1" applyFill="1" applyBorder="1"/>
    <xf numFmtId="4" fontId="1" fillId="28" borderId="85" xfId="0" applyNumberFormat="1" applyFont="1" applyFill="1" applyBorder="1"/>
    <xf numFmtId="4" fontId="1" fillId="28" borderId="86" xfId="0" applyNumberFormat="1" applyFont="1" applyFill="1" applyBorder="1"/>
    <xf numFmtId="0" fontId="1" fillId="2" borderId="87" xfId="0" applyFont="1" applyFill="1" applyBorder="1"/>
    <xf numFmtId="0" fontId="1" fillId="2" borderId="88" xfId="0" applyFont="1" applyFill="1" applyBorder="1"/>
    <xf numFmtId="3" fontId="1" fillId="3" borderId="88" xfId="0" applyNumberFormat="1" applyFont="1" applyFill="1" applyBorder="1"/>
    <xf numFmtId="3" fontId="1" fillId="3" borderId="89" xfId="0" applyNumberFormat="1" applyFont="1" applyFill="1" applyBorder="1"/>
    <xf numFmtId="0" fontId="1" fillId="2" borderId="90" xfId="0" applyFont="1" applyFill="1" applyBorder="1"/>
    <xf numFmtId="0" fontId="1" fillId="2" borderId="82" xfId="0" applyFont="1" applyFill="1" applyBorder="1"/>
    <xf numFmtId="4" fontId="1" fillId="25" borderId="82" xfId="0" applyNumberFormat="1" applyFont="1" applyFill="1" applyBorder="1"/>
    <xf numFmtId="4" fontId="1" fillId="25" borderId="83" xfId="0" applyNumberFormat="1" applyFont="1" applyFill="1" applyBorder="1"/>
    <xf numFmtId="0" fontId="1" fillId="2" borderId="91" xfId="0" applyFont="1" applyFill="1" applyBorder="1"/>
    <xf numFmtId="0" fontId="1" fillId="2" borderId="92" xfId="0" applyFont="1" applyFill="1" applyBorder="1"/>
    <xf numFmtId="4" fontId="1" fillId="26" borderId="92" xfId="0" applyNumberFormat="1" applyFont="1" applyFill="1" applyBorder="1"/>
    <xf numFmtId="4" fontId="1" fillId="26" borderId="93" xfId="0" applyNumberFormat="1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0" borderId="94" xfId="0" applyFont="1" applyBorder="1"/>
    <xf numFmtId="3" fontId="0" fillId="0" borderId="26" xfId="0" applyNumberFormat="1" applyBorder="1"/>
    <xf numFmtId="4" fontId="1" fillId="3" borderId="28" xfId="0" applyNumberFormat="1" applyFont="1" applyFill="1" applyBorder="1"/>
    <xf numFmtId="0" fontId="1" fillId="2" borderId="95" xfId="0" applyFont="1" applyFill="1" applyBorder="1"/>
    <xf numFmtId="0" fontId="1" fillId="2" borderId="96" xfId="0" applyFont="1" applyFill="1" applyBorder="1"/>
    <xf numFmtId="3" fontId="1" fillId="2" borderId="96" xfId="0" applyNumberFormat="1" applyFont="1" applyFill="1" applyBorder="1"/>
    <xf numFmtId="3" fontId="1" fillId="2" borderId="97" xfId="0" applyNumberFormat="1" applyFont="1" applyFill="1" applyBorder="1"/>
    <xf numFmtId="0" fontId="4" fillId="4" borderId="16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4" fillId="4" borderId="20" xfId="0" applyFont="1" applyFill="1" applyBorder="1" applyAlignment="1">
      <alignment horizontal="center" wrapText="1"/>
    </xf>
    <xf numFmtId="0" fontId="4" fillId="5" borderId="16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horizontal="center" wrapText="1"/>
    </xf>
    <xf numFmtId="0" fontId="4" fillId="10" borderId="17" xfId="0" applyFont="1" applyFill="1" applyBorder="1" applyAlignment="1">
      <alignment horizontal="center" wrapText="1"/>
    </xf>
    <xf numFmtId="0" fontId="4" fillId="10" borderId="20" xfId="0" applyFont="1" applyFill="1" applyBorder="1" applyAlignment="1">
      <alignment horizontal="center" wrapText="1"/>
    </xf>
    <xf numFmtId="0" fontId="4" fillId="14" borderId="50" xfId="0" applyFont="1" applyFill="1" applyBorder="1" applyAlignment="1">
      <alignment horizontal="center" wrapText="1"/>
    </xf>
    <xf numFmtId="0" fontId="4" fillId="17" borderId="58" xfId="0" applyFont="1" applyFill="1" applyBorder="1" applyAlignment="1">
      <alignment horizontal="center" wrapText="1"/>
    </xf>
    <xf numFmtId="0" fontId="4" fillId="17" borderId="61" xfId="0" applyFont="1" applyFill="1" applyBorder="1" applyAlignment="1">
      <alignment horizontal="center" wrapText="1"/>
    </xf>
    <xf numFmtId="0" fontId="4" fillId="12" borderId="16" xfId="0" applyFont="1" applyFill="1" applyBorder="1" applyAlignment="1">
      <alignment horizontal="center" wrapText="1"/>
    </xf>
    <xf numFmtId="0" fontId="4" fillId="12" borderId="19" xfId="0" applyFont="1" applyFill="1" applyBorder="1" applyAlignment="1">
      <alignment horizontal="center" wrapText="1"/>
    </xf>
    <xf numFmtId="0" fontId="4" fillId="14" borderId="49" xfId="0" applyFont="1" applyFill="1" applyBorder="1" applyAlignment="1">
      <alignment horizontal="center" wrapText="1"/>
    </xf>
    <xf numFmtId="0" fontId="4" fillId="14" borderId="59" xfId="0" applyFont="1" applyFill="1" applyBorder="1" applyAlignment="1">
      <alignment horizontal="center" wrapText="1"/>
    </xf>
    <xf numFmtId="0" fontId="4" fillId="14" borderId="60" xfId="0" applyFont="1" applyFill="1" applyBorder="1" applyAlignment="1">
      <alignment horizontal="center" wrapText="1"/>
    </xf>
    <xf numFmtId="0" fontId="4" fillId="20" borderId="71" xfId="0" applyFont="1" applyFill="1" applyBorder="1" applyAlignment="1">
      <alignment horizontal="center" wrapText="1"/>
    </xf>
    <xf numFmtId="0" fontId="4" fillId="20" borderId="74" xfId="0" applyFont="1" applyFill="1" applyBorder="1" applyAlignment="1">
      <alignment horizontal="center" wrapText="1"/>
    </xf>
    <xf numFmtId="0" fontId="4" fillId="20" borderId="72" xfId="0" applyFont="1" applyFill="1" applyBorder="1" applyAlignment="1">
      <alignment horizontal="center" wrapText="1"/>
    </xf>
    <xf numFmtId="0" fontId="4" fillId="20" borderId="75" xfId="0" applyFont="1" applyFill="1" applyBorder="1" applyAlignment="1">
      <alignment horizontal="center" wrapText="1"/>
    </xf>
    <xf numFmtId="0" fontId="4" fillId="20" borderId="73" xfId="0" applyFont="1" applyFill="1" applyBorder="1" applyAlignment="1">
      <alignment horizontal="center" wrapText="1"/>
    </xf>
    <xf numFmtId="0" fontId="4" fillId="20" borderId="7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877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142875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3355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114300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66675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904875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28575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647825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6"/>
  <sheetViews>
    <sheetView workbookViewId="0">
      <selection activeCell="A4" sqref="A4"/>
    </sheetView>
  </sheetViews>
  <sheetFormatPr baseColWidth="10" defaultRowHeight="15" x14ac:dyDescent="0.25"/>
  <cols>
    <col min="2" max="2" width="12.85546875" customWidth="1"/>
  </cols>
  <sheetData>
    <row r="2" spans="2:7" ht="15.75" x14ac:dyDescent="0.3">
      <c r="D2" s="1" t="s">
        <v>0</v>
      </c>
    </row>
    <row r="4" spans="2:7" x14ac:dyDescent="0.25">
      <c r="B4" t="s">
        <v>337</v>
      </c>
    </row>
    <row r="6" spans="2:7" ht="60" x14ac:dyDescent="0.25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</row>
    <row r="7" spans="2:7" x14ac:dyDescent="0.25">
      <c r="B7" s="3" t="s">
        <v>7</v>
      </c>
      <c r="C7" s="4" t="s">
        <v>8</v>
      </c>
      <c r="D7" s="5"/>
      <c r="E7" s="5"/>
      <c r="F7" s="5"/>
      <c r="G7" s="5"/>
    </row>
    <row r="8" spans="2:7" x14ac:dyDescent="0.25">
      <c r="B8" s="3"/>
      <c r="C8" s="4" t="s">
        <v>9</v>
      </c>
      <c r="D8" s="5"/>
      <c r="E8" s="5"/>
      <c r="F8" s="5"/>
      <c r="G8" s="5"/>
    </row>
    <row r="9" spans="2:7" x14ac:dyDescent="0.25">
      <c r="B9" s="3"/>
      <c r="C9" s="4" t="s">
        <v>10</v>
      </c>
      <c r="D9" s="5"/>
      <c r="E9" s="5"/>
      <c r="F9" s="5"/>
      <c r="G9" s="5"/>
    </row>
    <row r="10" spans="2:7" x14ac:dyDescent="0.25">
      <c r="B10" s="3"/>
      <c r="C10" s="4" t="s">
        <v>11</v>
      </c>
      <c r="D10" s="5"/>
      <c r="E10" s="5"/>
      <c r="F10" s="5"/>
      <c r="G10" s="5"/>
    </row>
    <row r="11" spans="2:7" x14ac:dyDescent="0.25">
      <c r="B11" s="3"/>
      <c r="C11" s="4" t="s">
        <v>12</v>
      </c>
      <c r="D11" s="5"/>
      <c r="E11" s="5"/>
      <c r="F11" s="5"/>
      <c r="G11" s="5"/>
    </row>
    <row r="12" spans="2:7" x14ac:dyDescent="0.25">
      <c r="B12" s="3"/>
      <c r="C12" s="4" t="s">
        <v>13</v>
      </c>
      <c r="D12" s="5"/>
      <c r="E12" s="5"/>
      <c r="F12" s="5"/>
      <c r="G12" s="5"/>
    </row>
    <row r="13" spans="2:7" x14ac:dyDescent="0.25">
      <c r="B13" s="3"/>
      <c r="C13" s="4" t="s">
        <v>14</v>
      </c>
      <c r="D13" s="5"/>
      <c r="E13" s="5"/>
      <c r="F13" s="5"/>
      <c r="G13" s="5"/>
    </row>
    <row r="14" spans="2:7" x14ac:dyDescent="0.25">
      <c r="B14" s="6"/>
      <c r="C14" s="4" t="s">
        <v>15</v>
      </c>
      <c r="D14" s="5"/>
      <c r="E14" s="5"/>
      <c r="F14" s="5"/>
      <c r="G14" s="5"/>
    </row>
    <row r="15" spans="2:7" x14ac:dyDescent="0.25">
      <c r="B15" s="7" t="s">
        <v>16</v>
      </c>
      <c r="C15" s="7"/>
      <c r="D15" s="8">
        <v>254161</v>
      </c>
      <c r="E15" s="8">
        <v>3765024.31</v>
      </c>
      <c r="F15" s="8"/>
      <c r="G15" s="8">
        <v>544232</v>
      </c>
    </row>
    <row r="16" spans="2:7" x14ac:dyDescent="0.25">
      <c r="B16" s="3" t="s">
        <v>17</v>
      </c>
      <c r="C16" s="4" t="s">
        <v>18</v>
      </c>
      <c r="D16" s="5"/>
      <c r="E16" s="5"/>
      <c r="F16" s="5"/>
      <c r="G16" s="5"/>
    </row>
    <row r="17" spans="2:7" x14ac:dyDescent="0.25">
      <c r="B17" s="3"/>
      <c r="C17" s="4" t="s">
        <v>19</v>
      </c>
      <c r="D17" s="5"/>
      <c r="E17" s="5"/>
      <c r="F17" s="5"/>
      <c r="G17" s="5"/>
    </row>
    <row r="18" spans="2:7" x14ac:dyDescent="0.25">
      <c r="B18" s="6"/>
      <c r="C18" s="4" t="s">
        <v>20</v>
      </c>
      <c r="D18" s="5"/>
      <c r="E18" s="5"/>
      <c r="F18" s="5"/>
      <c r="G18" s="5"/>
    </row>
    <row r="19" spans="2:7" x14ac:dyDescent="0.25">
      <c r="B19" s="7" t="s">
        <v>21</v>
      </c>
      <c r="C19" s="7"/>
      <c r="D19" s="8">
        <v>50947</v>
      </c>
      <c r="E19" s="8">
        <v>1305600.47</v>
      </c>
      <c r="F19" s="8">
        <v>131</v>
      </c>
      <c r="G19" s="8"/>
    </row>
    <row r="20" spans="2:7" x14ac:dyDescent="0.25">
      <c r="B20" s="6" t="s">
        <v>22</v>
      </c>
      <c r="C20" s="4" t="s">
        <v>22</v>
      </c>
      <c r="D20" s="5">
        <v>7054</v>
      </c>
      <c r="E20" s="5">
        <v>263005</v>
      </c>
      <c r="F20" s="5"/>
      <c r="G20" s="5">
        <v>11304</v>
      </c>
    </row>
    <row r="21" spans="2:7" x14ac:dyDescent="0.25">
      <c r="B21" s="7" t="s">
        <v>23</v>
      </c>
      <c r="C21" s="7"/>
      <c r="D21" s="8">
        <v>7054</v>
      </c>
      <c r="E21" s="8">
        <v>263005</v>
      </c>
      <c r="F21" s="8"/>
      <c r="G21" s="8">
        <v>11304</v>
      </c>
    </row>
    <row r="22" spans="2:7" x14ac:dyDescent="0.25">
      <c r="B22" s="6" t="s">
        <v>24</v>
      </c>
      <c r="C22" s="4" t="s">
        <v>24</v>
      </c>
      <c r="D22" s="5">
        <v>11766</v>
      </c>
      <c r="E22" s="5"/>
      <c r="F22" s="5"/>
      <c r="G22" s="5">
        <v>5762</v>
      </c>
    </row>
    <row r="23" spans="2:7" x14ac:dyDescent="0.25">
      <c r="B23" s="7" t="s">
        <v>25</v>
      </c>
      <c r="C23" s="7"/>
      <c r="D23" s="8">
        <v>11766</v>
      </c>
      <c r="E23" s="8"/>
      <c r="F23" s="8"/>
      <c r="G23" s="8">
        <v>5762</v>
      </c>
    </row>
    <row r="24" spans="2:7" x14ac:dyDescent="0.25">
      <c r="B24" s="3" t="s">
        <v>26</v>
      </c>
      <c r="C24" s="4" t="s">
        <v>27</v>
      </c>
      <c r="D24" s="5">
        <v>12733</v>
      </c>
      <c r="E24" s="5">
        <v>224542.6</v>
      </c>
      <c r="F24" s="5"/>
      <c r="G24" s="5"/>
    </row>
    <row r="25" spans="2:7" x14ac:dyDescent="0.25">
      <c r="B25" s="3"/>
      <c r="C25" s="4" t="s">
        <v>28</v>
      </c>
      <c r="D25" s="5">
        <v>15226</v>
      </c>
      <c r="E25" s="5">
        <v>208075.86</v>
      </c>
      <c r="F25" s="5"/>
      <c r="G25" s="5">
        <v>1586</v>
      </c>
    </row>
    <row r="26" spans="2:7" x14ac:dyDescent="0.25">
      <c r="B26" s="6"/>
      <c r="C26" s="4" t="s">
        <v>29</v>
      </c>
      <c r="D26" s="5">
        <v>16606</v>
      </c>
      <c r="E26" s="5">
        <v>340706.28</v>
      </c>
      <c r="F26" s="5"/>
      <c r="G26" s="5">
        <v>14737</v>
      </c>
    </row>
    <row r="27" spans="2:7" x14ac:dyDescent="0.25">
      <c r="B27" s="7" t="s">
        <v>30</v>
      </c>
      <c r="C27" s="7"/>
      <c r="D27" s="8">
        <v>44565</v>
      </c>
      <c r="E27" s="8">
        <v>773324.74</v>
      </c>
      <c r="F27" s="8"/>
      <c r="G27" s="8">
        <v>16323</v>
      </c>
    </row>
    <row r="28" spans="2:7" x14ac:dyDescent="0.25">
      <c r="B28" s="3" t="s">
        <v>31</v>
      </c>
      <c r="C28" s="4" t="s">
        <v>32</v>
      </c>
      <c r="D28" s="5">
        <v>8602</v>
      </c>
      <c r="E28" s="5">
        <v>192174</v>
      </c>
      <c r="F28" s="5"/>
      <c r="G28" s="5"/>
    </row>
    <row r="29" spans="2:7" x14ac:dyDescent="0.25">
      <c r="B29" s="6"/>
      <c r="C29" s="4" t="s">
        <v>33</v>
      </c>
      <c r="D29" s="5">
        <v>7744</v>
      </c>
      <c r="E29" s="5">
        <v>238953</v>
      </c>
      <c r="F29" s="5"/>
      <c r="G29" s="5"/>
    </row>
    <row r="30" spans="2:7" x14ac:dyDescent="0.25">
      <c r="B30" s="7" t="s">
        <v>34</v>
      </c>
      <c r="C30" s="7"/>
      <c r="D30" s="8">
        <v>16346</v>
      </c>
      <c r="E30" s="8">
        <v>431127</v>
      </c>
      <c r="F30" s="8"/>
      <c r="G30" s="8"/>
    </row>
    <row r="31" spans="2:7" x14ac:dyDescent="0.25">
      <c r="B31" s="6" t="s">
        <v>35</v>
      </c>
      <c r="C31" s="4" t="s">
        <v>35</v>
      </c>
      <c r="D31" s="5">
        <v>6368</v>
      </c>
      <c r="E31" s="5">
        <v>68012.59</v>
      </c>
      <c r="F31" s="5"/>
      <c r="G31" s="5">
        <v>4300</v>
      </c>
    </row>
    <row r="32" spans="2:7" x14ac:dyDescent="0.25">
      <c r="B32" s="7" t="s">
        <v>36</v>
      </c>
      <c r="C32" s="7"/>
      <c r="D32" s="8">
        <v>6368</v>
      </c>
      <c r="E32" s="8">
        <v>68012.59</v>
      </c>
      <c r="F32" s="8"/>
      <c r="G32" s="8">
        <v>4300</v>
      </c>
    </row>
    <row r="33" spans="2:7" x14ac:dyDescent="0.25">
      <c r="B33" s="3" t="s">
        <v>37</v>
      </c>
      <c r="C33" s="4" t="s">
        <v>38</v>
      </c>
      <c r="D33" s="5">
        <v>3473</v>
      </c>
      <c r="E33" s="5">
        <v>144361</v>
      </c>
      <c r="F33" s="5"/>
      <c r="G33" s="5"/>
    </row>
    <row r="34" spans="2:7" x14ac:dyDescent="0.25">
      <c r="B34" s="3"/>
      <c r="C34" s="4" t="s">
        <v>39</v>
      </c>
      <c r="D34" s="5">
        <v>3730</v>
      </c>
      <c r="E34" s="5">
        <v>151696</v>
      </c>
      <c r="F34" s="5"/>
      <c r="G34" s="5"/>
    </row>
    <row r="35" spans="2:7" x14ac:dyDescent="0.25">
      <c r="B35" s="3"/>
      <c r="C35" s="4" t="s">
        <v>40</v>
      </c>
      <c r="D35" s="5">
        <v>6468</v>
      </c>
      <c r="E35" s="5">
        <v>251094</v>
      </c>
      <c r="F35" s="5"/>
      <c r="G35" s="5"/>
    </row>
    <row r="36" spans="2:7" x14ac:dyDescent="0.25">
      <c r="B36" s="3"/>
      <c r="C36" s="4" t="s">
        <v>41</v>
      </c>
      <c r="D36" s="5">
        <v>3666</v>
      </c>
      <c r="E36" s="5">
        <v>143978</v>
      </c>
      <c r="F36" s="5"/>
      <c r="G36" s="5"/>
    </row>
    <row r="37" spans="2:7" x14ac:dyDescent="0.25">
      <c r="B37" s="3"/>
      <c r="C37" s="4" t="s">
        <v>42</v>
      </c>
      <c r="D37" s="5">
        <v>3517</v>
      </c>
      <c r="E37" s="5">
        <v>136394</v>
      </c>
      <c r="F37" s="5"/>
      <c r="G37" s="5"/>
    </row>
    <row r="38" spans="2:7" x14ac:dyDescent="0.25">
      <c r="B38" s="3"/>
      <c r="C38" s="4" t="s">
        <v>43</v>
      </c>
      <c r="D38" s="5">
        <v>1490</v>
      </c>
      <c r="E38" s="5">
        <v>60258</v>
      </c>
      <c r="F38" s="5"/>
      <c r="G38" s="5"/>
    </row>
    <row r="39" spans="2:7" x14ac:dyDescent="0.25">
      <c r="B39" s="3"/>
      <c r="C39" s="4" t="s">
        <v>44</v>
      </c>
      <c r="D39" s="5">
        <v>2416</v>
      </c>
      <c r="E39" s="5">
        <v>106822</v>
      </c>
      <c r="F39" s="5"/>
      <c r="G39" s="5"/>
    </row>
    <row r="40" spans="2:7" x14ac:dyDescent="0.25">
      <c r="B40" s="3"/>
      <c r="C40" s="4" t="s">
        <v>45</v>
      </c>
      <c r="D40" s="5">
        <v>67304</v>
      </c>
      <c r="E40" s="5">
        <v>2833932</v>
      </c>
      <c r="F40" s="5"/>
      <c r="G40" s="5">
        <v>37978</v>
      </c>
    </row>
    <row r="41" spans="2:7" x14ac:dyDescent="0.25">
      <c r="B41" s="6"/>
      <c r="C41" s="4" t="s">
        <v>46</v>
      </c>
      <c r="D41" s="5">
        <v>4047</v>
      </c>
      <c r="E41" s="5">
        <v>142829</v>
      </c>
      <c r="F41" s="5"/>
      <c r="G41" s="5"/>
    </row>
    <row r="42" spans="2:7" x14ac:dyDescent="0.25">
      <c r="B42" s="7" t="s">
        <v>47</v>
      </c>
      <c r="C42" s="7"/>
      <c r="D42" s="8">
        <v>96111</v>
      </c>
      <c r="E42" s="8">
        <v>3971364</v>
      </c>
      <c r="F42" s="8">
        <v>1253</v>
      </c>
      <c r="G42" s="8">
        <v>37978</v>
      </c>
    </row>
    <row r="43" spans="2:7" x14ac:dyDescent="0.25">
      <c r="B43" s="3" t="s">
        <v>48</v>
      </c>
      <c r="C43" s="4" t="s">
        <v>49</v>
      </c>
      <c r="D43" s="5">
        <v>11624</v>
      </c>
      <c r="E43" s="5">
        <v>520169.71</v>
      </c>
      <c r="F43" s="5"/>
      <c r="G43" s="5">
        <v>4599</v>
      </c>
    </row>
    <row r="44" spans="2:7" x14ac:dyDescent="0.25">
      <c r="B44" s="3"/>
      <c r="C44" s="4" t="s">
        <v>50</v>
      </c>
      <c r="D44" s="5">
        <v>17650</v>
      </c>
      <c r="E44" s="5">
        <v>769815.88</v>
      </c>
      <c r="F44" s="5"/>
      <c r="G44" s="5">
        <v>4847</v>
      </c>
    </row>
    <row r="45" spans="2:7" x14ac:dyDescent="0.25">
      <c r="B45" s="3"/>
      <c r="C45" s="4" t="s">
        <v>51</v>
      </c>
      <c r="D45" s="5">
        <v>12516</v>
      </c>
      <c r="E45" s="5">
        <v>543430.68999999994</v>
      </c>
      <c r="F45" s="5"/>
      <c r="G45" s="5">
        <v>2709</v>
      </c>
    </row>
    <row r="46" spans="2:7" x14ac:dyDescent="0.25">
      <c r="B46" s="3"/>
      <c r="C46" s="4" t="s">
        <v>52</v>
      </c>
      <c r="D46" s="5">
        <v>8982</v>
      </c>
      <c r="E46" s="5">
        <v>404528.2</v>
      </c>
      <c r="F46" s="5"/>
      <c r="G46" s="5">
        <v>2258</v>
      </c>
    </row>
    <row r="47" spans="2:7" x14ac:dyDescent="0.25">
      <c r="B47" s="6"/>
      <c r="C47" s="4" t="s">
        <v>53</v>
      </c>
      <c r="D47" s="5">
        <v>53905</v>
      </c>
      <c r="E47" s="5">
        <v>2377174.67</v>
      </c>
      <c r="F47" s="5"/>
      <c r="G47" s="5">
        <v>7993</v>
      </c>
    </row>
    <row r="48" spans="2:7" x14ac:dyDescent="0.25">
      <c r="B48" s="7" t="s">
        <v>54</v>
      </c>
      <c r="C48" s="7"/>
      <c r="D48" s="8">
        <v>104677</v>
      </c>
      <c r="E48" s="8">
        <v>4615119.1500000004</v>
      </c>
      <c r="F48" s="8"/>
      <c r="G48" s="8">
        <v>22406</v>
      </c>
    </row>
    <row r="49" spans="2:7" x14ac:dyDescent="0.25">
      <c r="B49" s="3" t="s">
        <v>55</v>
      </c>
      <c r="C49" s="4" t="s">
        <v>56</v>
      </c>
      <c r="D49" s="5">
        <v>14606</v>
      </c>
      <c r="E49" s="5">
        <v>378632.9</v>
      </c>
      <c r="F49" s="5"/>
      <c r="G49" s="5">
        <v>2376</v>
      </c>
    </row>
    <row r="50" spans="2:7" x14ac:dyDescent="0.25">
      <c r="B50" s="3"/>
      <c r="C50" s="4" t="s">
        <v>57</v>
      </c>
      <c r="D50" s="5">
        <v>10654</v>
      </c>
      <c r="E50" s="5">
        <v>275560.09999999998</v>
      </c>
      <c r="F50" s="5"/>
      <c r="G50" s="5">
        <v>939</v>
      </c>
    </row>
    <row r="51" spans="2:7" x14ac:dyDescent="0.25">
      <c r="B51" s="3"/>
      <c r="C51" s="4" t="s">
        <v>58</v>
      </c>
      <c r="D51" s="5">
        <v>10245</v>
      </c>
      <c r="E51" s="5">
        <v>261614.2</v>
      </c>
      <c r="F51" s="5"/>
      <c r="G51" s="5">
        <v>790</v>
      </c>
    </row>
    <row r="52" spans="2:7" x14ac:dyDescent="0.25">
      <c r="B52" s="6"/>
      <c r="C52" s="4" t="s">
        <v>59</v>
      </c>
      <c r="D52" s="5">
        <v>12332</v>
      </c>
      <c r="E52" s="5">
        <v>319221.09999999998</v>
      </c>
      <c r="F52" s="5"/>
      <c r="G52" s="5">
        <v>1345</v>
      </c>
    </row>
    <row r="53" spans="2:7" x14ac:dyDescent="0.25">
      <c r="B53" s="7" t="s">
        <v>60</v>
      </c>
      <c r="C53" s="7"/>
      <c r="D53" s="8">
        <v>47837</v>
      </c>
      <c r="E53" s="8">
        <v>1235028.2999999998</v>
      </c>
      <c r="F53" s="8"/>
      <c r="G53" s="8">
        <v>5450</v>
      </c>
    </row>
    <row r="54" spans="2:7" x14ac:dyDescent="0.25">
      <c r="B54" s="3" t="s">
        <v>61</v>
      </c>
      <c r="C54" s="4" t="s">
        <v>62</v>
      </c>
      <c r="D54" s="5"/>
      <c r="E54" s="5"/>
      <c r="F54" s="5"/>
      <c r="G54" s="5"/>
    </row>
    <row r="55" spans="2:7" x14ac:dyDescent="0.25">
      <c r="B55" s="6"/>
      <c r="C55" s="4" t="s">
        <v>63</v>
      </c>
      <c r="D55" s="5"/>
      <c r="E55" s="5"/>
      <c r="F55" s="5"/>
      <c r="G55" s="5"/>
    </row>
    <row r="56" spans="2:7" x14ac:dyDescent="0.25">
      <c r="B56" s="7" t="s">
        <v>64</v>
      </c>
      <c r="C56" s="7"/>
      <c r="D56" s="8">
        <v>42813</v>
      </c>
      <c r="E56" s="8">
        <v>839135</v>
      </c>
      <c r="F56" s="8">
        <v>17</v>
      </c>
      <c r="G56" s="8">
        <v>38476</v>
      </c>
    </row>
    <row r="57" spans="2:7" x14ac:dyDescent="0.25">
      <c r="B57" s="9" t="s">
        <v>65</v>
      </c>
      <c r="C57" s="4" t="s">
        <v>66</v>
      </c>
      <c r="D57" s="5">
        <v>14190</v>
      </c>
      <c r="E57" s="5">
        <v>359965.09</v>
      </c>
      <c r="F57" s="5"/>
      <c r="G57" s="5"/>
    </row>
    <row r="58" spans="2:7" x14ac:dyDescent="0.25">
      <c r="B58" s="9"/>
      <c r="C58" s="4" t="s">
        <v>67</v>
      </c>
      <c r="D58" s="5">
        <v>9916</v>
      </c>
      <c r="E58" s="5">
        <v>250791.6</v>
      </c>
      <c r="F58" s="5"/>
      <c r="G58" s="5"/>
    </row>
    <row r="59" spans="2:7" x14ac:dyDescent="0.25">
      <c r="B59" s="9"/>
      <c r="C59" s="4" t="s">
        <v>68</v>
      </c>
      <c r="D59" s="5">
        <v>9227</v>
      </c>
      <c r="E59" s="5">
        <v>228028.59</v>
      </c>
      <c r="F59" s="5"/>
      <c r="G59" s="5"/>
    </row>
    <row r="60" spans="2:7" x14ac:dyDescent="0.25">
      <c r="B60" s="10"/>
      <c r="C60" s="4" t="s">
        <v>69</v>
      </c>
      <c r="D60" s="5">
        <v>11154</v>
      </c>
      <c r="E60" s="5">
        <v>284409.43</v>
      </c>
      <c r="F60" s="5"/>
      <c r="G60" s="5"/>
    </row>
    <row r="61" spans="2:7" x14ac:dyDescent="0.25">
      <c r="B61" s="9"/>
      <c r="C61" s="4" t="s">
        <v>70</v>
      </c>
      <c r="D61" s="5">
        <v>1459</v>
      </c>
      <c r="E61" s="13">
        <v>37647.39</v>
      </c>
      <c r="F61" s="5"/>
      <c r="G61" s="5"/>
    </row>
    <row r="62" spans="2:7" x14ac:dyDescent="0.25">
      <c r="B62" s="7" t="s">
        <v>71</v>
      </c>
      <c r="C62" s="7"/>
      <c r="D62" s="8">
        <f>SUM(D57:D61)</f>
        <v>45946</v>
      </c>
      <c r="E62" s="8">
        <f>SUM(E57:E61)</f>
        <v>1160842.0999999999</v>
      </c>
      <c r="F62" s="8">
        <v>40</v>
      </c>
      <c r="G62" s="8"/>
    </row>
    <row r="63" spans="2:7" x14ac:dyDescent="0.25">
      <c r="B63" s="6" t="s">
        <v>72</v>
      </c>
      <c r="C63" s="4" t="s">
        <v>72</v>
      </c>
      <c r="D63" s="5">
        <v>8586</v>
      </c>
      <c r="E63" s="5">
        <v>244998</v>
      </c>
      <c r="F63" s="5"/>
      <c r="G63" s="5">
        <v>2096</v>
      </c>
    </row>
    <row r="64" spans="2:7" x14ac:dyDescent="0.25">
      <c r="B64" s="7" t="s">
        <v>73</v>
      </c>
      <c r="C64" s="7"/>
      <c r="D64" s="8">
        <v>8586</v>
      </c>
      <c r="E64" s="8">
        <v>244998</v>
      </c>
      <c r="F64" s="8"/>
      <c r="G64" s="8">
        <v>2096</v>
      </c>
    </row>
    <row r="65" spans="2:7" x14ac:dyDescent="0.25">
      <c r="B65" s="6" t="s">
        <v>74</v>
      </c>
      <c r="C65" s="4" t="s">
        <v>74</v>
      </c>
      <c r="D65" s="5">
        <v>18649</v>
      </c>
      <c r="E65" s="5">
        <v>451969.65</v>
      </c>
      <c r="F65" s="5"/>
      <c r="G65" s="5">
        <v>24226</v>
      </c>
    </row>
    <row r="66" spans="2:7" x14ac:dyDescent="0.25">
      <c r="B66" s="7" t="s">
        <v>75</v>
      </c>
      <c r="C66" s="7"/>
      <c r="D66" s="8">
        <v>18649</v>
      </c>
      <c r="E66" s="8">
        <v>451969.65</v>
      </c>
      <c r="F66" s="8">
        <v>479</v>
      </c>
      <c r="G66" s="8">
        <v>24226</v>
      </c>
    </row>
    <row r="67" spans="2:7" x14ac:dyDescent="0.25">
      <c r="B67" s="6" t="s">
        <v>76</v>
      </c>
      <c r="C67" s="4" t="s">
        <v>76</v>
      </c>
      <c r="D67" s="5">
        <v>9943</v>
      </c>
      <c r="E67" s="5">
        <v>266527.07</v>
      </c>
      <c r="F67" s="5"/>
      <c r="G67" s="5">
        <v>586</v>
      </c>
    </row>
    <row r="68" spans="2:7" x14ac:dyDescent="0.25">
      <c r="B68" s="7" t="s">
        <v>77</v>
      </c>
      <c r="C68" s="7"/>
      <c r="D68" s="8">
        <v>9943</v>
      </c>
      <c r="E68" s="8">
        <v>266527.07</v>
      </c>
      <c r="F68" s="8"/>
      <c r="G68" s="8">
        <v>586</v>
      </c>
    </row>
    <row r="69" spans="2:7" x14ac:dyDescent="0.25">
      <c r="B69" s="6" t="s">
        <v>78</v>
      </c>
      <c r="C69" s="4" t="s">
        <v>78</v>
      </c>
      <c r="D69" s="5">
        <v>21218</v>
      </c>
      <c r="E69" s="5">
        <v>254616</v>
      </c>
      <c r="F69" s="5"/>
      <c r="G69" s="5"/>
    </row>
    <row r="70" spans="2:7" x14ac:dyDescent="0.25">
      <c r="B70" s="7" t="s">
        <v>79</v>
      </c>
      <c r="C70" s="7"/>
      <c r="D70" s="8">
        <v>21218</v>
      </c>
      <c r="E70" s="8">
        <v>254616</v>
      </c>
      <c r="F70" s="8"/>
      <c r="G70" s="8"/>
    </row>
    <row r="71" spans="2:7" x14ac:dyDescent="0.25">
      <c r="B71" s="3" t="s">
        <v>80</v>
      </c>
      <c r="C71" s="4" t="s">
        <v>81</v>
      </c>
      <c r="D71" s="5">
        <v>7614</v>
      </c>
      <c r="E71" s="5">
        <v>65653.97</v>
      </c>
      <c r="F71" s="5"/>
      <c r="G71" s="5"/>
    </row>
    <row r="72" spans="2:7" x14ac:dyDescent="0.25">
      <c r="B72" s="3"/>
      <c r="C72" s="4" t="s">
        <v>82</v>
      </c>
      <c r="D72" s="5">
        <v>16561</v>
      </c>
      <c r="E72" s="5">
        <v>161875.25</v>
      </c>
      <c r="F72" s="5"/>
      <c r="G72" s="5"/>
    </row>
    <row r="73" spans="2:7" x14ac:dyDescent="0.25">
      <c r="B73" s="6"/>
      <c r="C73" s="4" t="s">
        <v>83</v>
      </c>
      <c r="D73" s="5">
        <v>12291</v>
      </c>
      <c r="E73" s="5">
        <v>133208</v>
      </c>
      <c r="F73" s="5"/>
      <c r="G73" s="5"/>
    </row>
    <row r="74" spans="2:7" x14ac:dyDescent="0.25">
      <c r="B74" s="7" t="s">
        <v>84</v>
      </c>
      <c r="C74" s="7"/>
      <c r="D74" s="8">
        <v>36466</v>
      </c>
      <c r="E74" s="8">
        <v>360737.22</v>
      </c>
      <c r="F74" s="8"/>
      <c r="G74" s="8"/>
    </row>
    <row r="75" spans="2:7" x14ac:dyDescent="0.25">
      <c r="B75" s="11" t="s">
        <v>85</v>
      </c>
      <c r="C75" s="11"/>
      <c r="D75" s="12">
        <f>D74+D70+D68+D66+D64+D62+D56+D53+D48+D42+D32+D30+D27+D23+D21+D19+D15</f>
        <v>823453</v>
      </c>
      <c r="E75" s="12">
        <v>19968783.209999997</v>
      </c>
      <c r="F75" s="12">
        <f>F66+F62+F56+F42+F19</f>
        <v>1920</v>
      </c>
      <c r="G75" s="12">
        <v>713139</v>
      </c>
    </row>
    <row r="77" spans="2:7" x14ac:dyDescent="0.25">
      <c r="B77" t="s">
        <v>86</v>
      </c>
    </row>
    <row r="78" spans="2:7" x14ac:dyDescent="0.25">
      <c r="B78" t="s">
        <v>87</v>
      </c>
    </row>
    <row r="79" spans="2:7" x14ac:dyDescent="0.25">
      <c r="B79" t="s">
        <v>88</v>
      </c>
    </row>
    <row r="80" spans="2:7" x14ac:dyDescent="0.25">
      <c r="B80" t="s">
        <v>89</v>
      </c>
    </row>
    <row r="83" spans="2:7" x14ac:dyDescent="0.25">
      <c r="B83" t="s">
        <v>338</v>
      </c>
    </row>
    <row r="84" spans="2:7" ht="15.75" thickBot="1" x14ac:dyDescent="0.3"/>
    <row r="85" spans="2:7" x14ac:dyDescent="0.25">
      <c r="B85" s="185" t="s">
        <v>1</v>
      </c>
      <c r="C85" s="186" t="s">
        <v>2</v>
      </c>
      <c r="D85" s="186" t="s">
        <v>333</v>
      </c>
      <c r="E85" s="186" t="s">
        <v>334</v>
      </c>
      <c r="F85" s="186" t="s">
        <v>5</v>
      </c>
      <c r="G85" s="187" t="s">
        <v>335</v>
      </c>
    </row>
    <row r="86" spans="2:7" x14ac:dyDescent="0.25">
      <c r="B86" s="188" t="s">
        <v>7</v>
      </c>
      <c r="C86" s="35" t="s">
        <v>8</v>
      </c>
      <c r="D86" s="36"/>
      <c r="E86" s="38"/>
      <c r="F86" s="38"/>
      <c r="G86" s="189"/>
    </row>
    <row r="87" spans="2:7" x14ac:dyDescent="0.25">
      <c r="B87" s="188"/>
      <c r="C87" s="35" t="s">
        <v>9</v>
      </c>
      <c r="D87" s="36"/>
      <c r="E87" s="38"/>
      <c r="F87" s="38"/>
      <c r="G87" s="189"/>
    </row>
    <row r="88" spans="2:7" x14ac:dyDescent="0.25">
      <c r="B88" s="188"/>
      <c r="C88" s="35" t="s">
        <v>10</v>
      </c>
      <c r="D88" s="36"/>
      <c r="E88" s="38"/>
      <c r="F88" s="38"/>
      <c r="G88" s="189"/>
    </row>
    <row r="89" spans="2:7" x14ac:dyDescent="0.25">
      <c r="B89" s="188"/>
      <c r="C89" s="35" t="s">
        <v>11</v>
      </c>
      <c r="D89" s="36"/>
      <c r="E89" s="38"/>
      <c r="F89" s="38"/>
      <c r="G89" s="189"/>
    </row>
    <row r="90" spans="2:7" x14ac:dyDescent="0.25">
      <c r="B90" s="188"/>
      <c r="C90" s="35" t="s">
        <v>12</v>
      </c>
      <c r="D90" s="36"/>
      <c r="E90" s="38"/>
      <c r="F90" s="38"/>
      <c r="G90" s="189"/>
    </row>
    <row r="91" spans="2:7" x14ac:dyDescent="0.25">
      <c r="B91" s="188"/>
      <c r="C91" s="35" t="s">
        <v>13</v>
      </c>
      <c r="D91" s="36"/>
      <c r="E91" s="38"/>
      <c r="F91" s="38"/>
      <c r="G91" s="189"/>
    </row>
    <row r="92" spans="2:7" x14ac:dyDescent="0.25">
      <c r="B92" s="188"/>
      <c r="C92" s="35" t="s">
        <v>14</v>
      </c>
      <c r="D92" s="36"/>
      <c r="E92" s="38"/>
      <c r="F92" s="38"/>
      <c r="G92" s="189"/>
    </row>
    <row r="93" spans="2:7" x14ac:dyDescent="0.25">
      <c r="B93" s="33"/>
      <c r="C93" s="35" t="s">
        <v>15</v>
      </c>
      <c r="D93" s="36"/>
      <c r="E93" s="38"/>
      <c r="F93" s="38"/>
      <c r="G93" s="189"/>
    </row>
    <row r="94" spans="2:7" x14ac:dyDescent="0.25">
      <c r="B94" s="40" t="s">
        <v>16</v>
      </c>
      <c r="C94" s="41"/>
      <c r="D94" s="42">
        <v>38689</v>
      </c>
      <c r="E94" s="190">
        <v>339859</v>
      </c>
      <c r="F94" s="190"/>
      <c r="G94" s="43">
        <v>87379</v>
      </c>
    </row>
    <row r="95" spans="2:7" x14ac:dyDescent="0.25">
      <c r="B95" s="188" t="s">
        <v>17</v>
      </c>
      <c r="C95" s="35" t="s">
        <v>18</v>
      </c>
      <c r="D95" s="36"/>
      <c r="E95" s="38"/>
      <c r="F95" s="38"/>
      <c r="G95" s="189"/>
    </row>
    <row r="96" spans="2:7" x14ac:dyDescent="0.25">
      <c r="B96" s="188"/>
      <c r="C96" s="35" t="s">
        <v>19</v>
      </c>
      <c r="D96" s="36"/>
      <c r="E96" s="38"/>
      <c r="F96" s="38"/>
      <c r="G96" s="189"/>
    </row>
    <row r="97" spans="2:7" x14ac:dyDescent="0.25">
      <c r="B97" s="33"/>
      <c r="C97" s="35" t="s">
        <v>20</v>
      </c>
      <c r="D97" s="36"/>
      <c r="E97" s="38"/>
      <c r="F97" s="38"/>
      <c r="G97" s="189"/>
    </row>
    <row r="98" spans="2:7" x14ac:dyDescent="0.25">
      <c r="B98" s="40" t="s">
        <v>21</v>
      </c>
      <c r="C98" s="41"/>
      <c r="D98" s="42">
        <v>69879</v>
      </c>
      <c r="E98" s="190">
        <v>647331</v>
      </c>
      <c r="F98" s="42">
        <v>88</v>
      </c>
      <c r="G98" s="43"/>
    </row>
    <row r="99" spans="2:7" x14ac:dyDescent="0.25">
      <c r="B99" s="33" t="s">
        <v>22</v>
      </c>
      <c r="C99" s="35" t="s">
        <v>22</v>
      </c>
      <c r="D99" s="36">
        <v>15977</v>
      </c>
      <c r="E99" s="38">
        <v>250006</v>
      </c>
      <c r="F99" s="36"/>
      <c r="G99" s="189">
        <v>18619</v>
      </c>
    </row>
    <row r="100" spans="2:7" x14ac:dyDescent="0.25">
      <c r="B100" s="40" t="s">
        <v>23</v>
      </c>
      <c r="C100" s="41"/>
      <c r="D100" s="42">
        <v>15977</v>
      </c>
      <c r="E100" s="190">
        <v>250006</v>
      </c>
      <c r="F100" s="42"/>
      <c r="G100" s="43">
        <v>18619</v>
      </c>
    </row>
    <row r="101" spans="2:7" x14ac:dyDescent="0.25">
      <c r="B101" s="33" t="s">
        <v>24</v>
      </c>
      <c r="C101" s="35" t="s">
        <v>24</v>
      </c>
      <c r="D101" s="36">
        <v>805</v>
      </c>
      <c r="E101" s="38"/>
      <c r="F101" s="36"/>
      <c r="G101" s="189">
        <v>387</v>
      </c>
    </row>
    <row r="102" spans="2:7" x14ac:dyDescent="0.25">
      <c r="B102" s="40" t="s">
        <v>25</v>
      </c>
      <c r="C102" s="41"/>
      <c r="D102" s="42">
        <v>805</v>
      </c>
      <c r="E102" s="190"/>
      <c r="F102" s="42"/>
      <c r="G102" s="43">
        <v>387</v>
      </c>
    </row>
    <row r="103" spans="2:7" x14ac:dyDescent="0.25">
      <c r="B103" s="188" t="s">
        <v>26</v>
      </c>
      <c r="C103" s="35" t="s">
        <v>27</v>
      </c>
      <c r="D103" s="36">
        <v>2021</v>
      </c>
      <c r="E103" s="38">
        <v>25549.18</v>
      </c>
      <c r="F103" s="36"/>
      <c r="G103" s="189"/>
    </row>
    <row r="104" spans="2:7" x14ac:dyDescent="0.25">
      <c r="B104" s="188"/>
      <c r="C104" s="35" t="s">
        <v>28</v>
      </c>
      <c r="D104" s="36">
        <v>1893</v>
      </c>
      <c r="E104" s="38">
        <v>20916.12</v>
      </c>
      <c r="F104" s="36"/>
      <c r="G104" s="189">
        <v>500</v>
      </c>
    </row>
    <row r="105" spans="2:7" x14ac:dyDescent="0.25">
      <c r="B105" s="33"/>
      <c r="C105" s="35" t="s">
        <v>29</v>
      </c>
      <c r="D105" s="36">
        <v>11879</v>
      </c>
      <c r="E105" s="38">
        <v>152237.04</v>
      </c>
      <c r="F105" s="36"/>
      <c r="G105" s="189"/>
    </row>
    <row r="106" spans="2:7" x14ac:dyDescent="0.25">
      <c r="B106" s="40" t="s">
        <v>30</v>
      </c>
      <c r="C106" s="41"/>
      <c r="D106" s="42">
        <v>15793</v>
      </c>
      <c r="E106" s="190">
        <v>198702.34000000003</v>
      </c>
      <c r="F106" s="42"/>
      <c r="G106" s="43">
        <v>500</v>
      </c>
    </row>
    <row r="107" spans="2:7" x14ac:dyDescent="0.25">
      <c r="B107" s="33" t="s">
        <v>35</v>
      </c>
      <c r="C107" s="35" t="s">
        <v>35</v>
      </c>
      <c r="D107" s="36">
        <v>6387</v>
      </c>
      <c r="E107" s="38">
        <v>68100.570000000007</v>
      </c>
      <c r="F107" s="36"/>
      <c r="G107" s="189">
        <v>4462</v>
      </c>
    </row>
    <row r="108" spans="2:7" x14ac:dyDescent="0.25">
      <c r="B108" s="40" t="s">
        <v>36</v>
      </c>
      <c r="C108" s="41"/>
      <c r="D108" s="42">
        <v>6387</v>
      </c>
      <c r="E108" s="190">
        <v>68100.570000000007</v>
      </c>
      <c r="F108" s="42"/>
      <c r="G108" s="43">
        <v>4462</v>
      </c>
    </row>
    <row r="109" spans="2:7" x14ac:dyDescent="0.25">
      <c r="B109" s="188" t="s">
        <v>37</v>
      </c>
      <c r="C109" s="35" t="s">
        <v>38</v>
      </c>
      <c r="D109" s="36">
        <v>3203</v>
      </c>
      <c r="E109" s="38">
        <v>38978</v>
      </c>
      <c r="F109" s="36"/>
      <c r="G109" s="189"/>
    </row>
    <row r="110" spans="2:7" x14ac:dyDescent="0.25">
      <c r="B110" s="188"/>
      <c r="C110" s="35" t="s">
        <v>39</v>
      </c>
      <c r="D110" s="36">
        <v>6903</v>
      </c>
      <c r="E110" s="38">
        <v>79261</v>
      </c>
      <c r="F110" s="36"/>
      <c r="G110" s="189"/>
    </row>
    <row r="111" spans="2:7" x14ac:dyDescent="0.25">
      <c r="B111" s="188"/>
      <c r="C111" s="35" t="s">
        <v>40</v>
      </c>
      <c r="D111" s="36">
        <v>5079</v>
      </c>
      <c r="E111" s="38">
        <v>60445</v>
      </c>
      <c r="F111" s="36"/>
      <c r="G111" s="189"/>
    </row>
    <row r="112" spans="2:7" x14ac:dyDescent="0.25">
      <c r="B112" s="188"/>
      <c r="C112" s="35" t="s">
        <v>41</v>
      </c>
      <c r="D112" s="36">
        <v>4751</v>
      </c>
      <c r="E112" s="38">
        <v>57566</v>
      </c>
      <c r="F112" s="36"/>
      <c r="G112" s="189"/>
    </row>
    <row r="113" spans="2:7" x14ac:dyDescent="0.25">
      <c r="B113" s="188"/>
      <c r="C113" s="35" t="s">
        <v>42</v>
      </c>
      <c r="D113" s="36">
        <v>5051</v>
      </c>
      <c r="E113" s="38">
        <v>54990</v>
      </c>
      <c r="F113" s="36"/>
      <c r="G113" s="189"/>
    </row>
    <row r="114" spans="2:7" x14ac:dyDescent="0.25">
      <c r="B114" s="188"/>
      <c r="C114" s="35" t="s">
        <v>43</v>
      </c>
      <c r="D114" s="36">
        <v>2722</v>
      </c>
      <c r="E114" s="38">
        <v>32868</v>
      </c>
      <c r="F114" s="36"/>
      <c r="G114" s="189"/>
    </row>
    <row r="115" spans="2:7" x14ac:dyDescent="0.25">
      <c r="B115" s="188"/>
      <c r="C115" s="35" t="s">
        <v>44</v>
      </c>
      <c r="D115" s="36">
        <v>3163</v>
      </c>
      <c r="E115" s="38">
        <v>37662</v>
      </c>
      <c r="F115" s="36"/>
      <c r="G115" s="189"/>
    </row>
    <row r="116" spans="2:7" x14ac:dyDescent="0.25">
      <c r="B116" s="188"/>
      <c r="C116" s="35" t="s">
        <v>45</v>
      </c>
      <c r="D116" s="36">
        <v>60819</v>
      </c>
      <c r="E116" s="38">
        <v>831595</v>
      </c>
      <c r="F116" s="36"/>
      <c r="G116" s="189">
        <v>77567</v>
      </c>
    </row>
    <row r="117" spans="2:7" x14ac:dyDescent="0.25">
      <c r="B117" s="33"/>
      <c r="C117" s="35" t="s">
        <v>46</v>
      </c>
      <c r="D117" s="36">
        <v>5683</v>
      </c>
      <c r="E117" s="38">
        <v>65687</v>
      </c>
      <c r="F117" s="36"/>
      <c r="G117" s="189"/>
    </row>
    <row r="118" spans="2:7" x14ac:dyDescent="0.25">
      <c r="B118" s="40" t="s">
        <v>47</v>
      </c>
      <c r="C118" s="41"/>
      <c r="D118" s="42">
        <v>97374</v>
      </c>
      <c r="E118" s="190">
        <v>1259052</v>
      </c>
      <c r="F118" s="42">
        <v>489</v>
      </c>
      <c r="G118" s="43">
        <v>77567</v>
      </c>
    </row>
    <row r="119" spans="2:7" x14ac:dyDescent="0.25">
      <c r="B119" s="188" t="s">
        <v>48</v>
      </c>
      <c r="C119" s="35" t="s">
        <v>49</v>
      </c>
      <c r="D119" s="36">
        <v>8086</v>
      </c>
      <c r="E119" s="38">
        <v>83807.539999999994</v>
      </c>
      <c r="F119" s="36"/>
      <c r="G119" s="189">
        <v>4901</v>
      </c>
    </row>
    <row r="120" spans="2:7" x14ac:dyDescent="0.25">
      <c r="B120" s="188"/>
      <c r="C120" s="35" t="s">
        <v>50</v>
      </c>
      <c r="D120" s="36">
        <v>19091</v>
      </c>
      <c r="E120" s="38">
        <v>130476.31</v>
      </c>
      <c r="F120" s="36"/>
      <c r="G120" s="189">
        <v>6000</v>
      </c>
    </row>
    <row r="121" spans="2:7" x14ac:dyDescent="0.25">
      <c r="B121" s="188"/>
      <c r="C121" s="35" t="s">
        <v>51</v>
      </c>
      <c r="D121" s="36">
        <v>8022</v>
      </c>
      <c r="E121" s="38">
        <v>82713.34</v>
      </c>
      <c r="F121" s="36"/>
      <c r="G121" s="189">
        <v>3918</v>
      </c>
    </row>
    <row r="122" spans="2:7" x14ac:dyDescent="0.25">
      <c r="B122" s="188"/>
      <c r="C122" s="35" t="s">
        <v>52</v>
      </c>
      <c r="D122" s="36">
        <v>10000</v>
      </c>
      <c r="E122" s="38">
        <v>110367.98</v>
      </c>
      <c r="F122" s="36"/>
      <c r="G122" s="189">
        <v>5960</v>
      </c>
    </row>
    <row r="123" spans="2:7" x14ac:dyDescent="0.25">
      <c r="B123" s="33"/>
      <c r="C123" s="35" t="s">
        <v>53</v>
      </c>
      <c r="D123" s="36">
        <v>32924</v>
      </c>
      <c r="E123" s="38">
        <v>347801</v>
      </c>
      <c r="F123" s="36"/>
      <c r="G123" s="189">
        <v>14445</v>
      </c>
    </row>
    <row r="124" spans="2:7" x14ac:dyDescent="0.25">
      <c r="B124" s="40" t="s">
        <v>54</v>
      </c>
      <c r="C124" s="41"/>
      <c r="D124" s="42">
        <v>78123</v>
      </c>
      <c r="E124" s="190">
        <v>755166.16999999993</v>
      </c>
      <c r="F124" s="42"/>
      <c r="G124" s="43">
        <v>35224</v>
      </c>
    </row>
    <row r="125" spans="2:7" x14ac:dyDescent="0.25">
      <c r="B125" s="188" t="s">
        <v>55</v>
      </c>
      <c r="C125" s="35" t="s">
        <v>56</v>
      </c>
      <c r="D125" s="36"/>
      <c r="E125" s="38"/>
      <c r="F125" s="36"/>
      <c r="G125" s="189"/>
    </row>
    <row r="126" spans="2:7" x14ac:dyDescent="0.25">
      <c r="B126" s="188"/>
      <c r="C126" s="35" t="s">
        <v>57</v>
      </c>
      <c r="D126" s="36"/>
      <c r="E126" s="38"/>
      <c r="F126" s="36"/>
      <c r="G126" s="189"/>
    </row>
    <row r="127" spans="2:7" x14ac:dyDescent="0.25">
      <c r="B127" s="188"/>
      <c r="C127" s="35" t="s">
        <v>58</v>
      </c>
      <c r="D127" s="36"/>
      <c r="E127" s="38"/>
      <c r="F127" s="36"/>
      <c r="G127" s="189"/>
    </row>
    <row r="128" spans="2:7" x14ac:dyDescent="0.25">
      <c r="B128" s="33"/>
      <c r="C128" s="35" t="s">
        <v>59</v>
      </c>
      <c r="D128" s="36"/>
      <c r="E128" s="38"/>
      <c r="F128" s="36"/>
      <c r="G128" s="189"/>
    </row>
    <row r="129" spans="2:7" x14ac:dyDescent="0.25">
      <c r="B129" s="40" t="s">
        <v>340</v>
      </c>
      <c r="C129" s="41"/>
      <c r="D129" s="42">
        <v>55865</v>
      </c>
      <c r="E129" s="190"/>
      <c r="F129" s="42"/>
      <c r="G129" s="43">
        <v>127515</v>
      </c>
    </row>
    <row r="130" spans="2:7" x14ac:dyDescent="0.25">
      <c r="B130" s="188" t="s">
        <v>61</v>
      </c>
      <c r="C130" s="35" t="s">
        <v>62</v>
      </c>
      <c r="D130" s="36"/>
      <c r="E130" s="38"/>
      <c r="F130" s="36"/>
      <c r="G130" s="189"/>
    </row>
    <row r="131" spans="2:7" x14ac:dyDescent="0.25">
      <c r="B131" s="33"/>
      <c r="C131" s="35" t="s">
        <v>63</v>
      </c>
      <c r="D131" s="36"/>
      <c r="E131" s="38"/>
      <c r="F131" s="36"/>
      <c r="G131" s="189"/>
    </row>
    <row r="132" spans="2:7" x14ac:dyDescent="0.25">
      <c r="B132" s="40" t="s">
        <v>64</v>
      </c>
      <c r="C132" s="41"/>
      <c r="D132" s="42">
        <v>77612</v>
      </c>
      <c r="E132" s="190">
        <v>426860</v>
      </c>
      <c r="F132" s="42">
        <v>4</v>
      </c>
      <c r="G132" s="43">
        <v>91476</v>
      </c>
    </row>
    <row r="133" spans="2:7" x14ac:dyDescent="0.25">
      <c r="B133" s="188" t="s">
        <v>65</v>
      </c>
      <c r="C133" s="35" t="s">
        <v>66</v>
      </c>
      <c r="D133" s="36">
        <v>21992</v>
      </c>
      <c r="E133" s="38">
        <v>363147.3</v>
      </c>
      <c r="F133" s="36"/>
      <c r="G133" s="189"/>
    </row>
    <row r="134" spans="2:7" x14ac:dyDescent="0.25">
      <c r="B134" s="188"/>
      <c r="C134" s="35" t="s">
        <v>67</v>
      </c>
      <c r="D134" s="36">
        <v>10929</v>
      </c>
      <c r="E134" s="38">
        <v>181119.39</v>
      </c>
      <c r="F134" s="36"/>
      <c r="G134" s="189"/>
    </row>
    <row r="135" spans="2:7" x14ac:dyDescent="0.25">
      <c r="B135" s="188"/>
      <c r="C135" s="35" t="s">
        <v>68</v>
      </c>
      <c r="D135" s="36">
        <v>13174</v>
      </c>
      <c r="E135" s="38">
        <v>208321.37</v>
      </c>
      <c r="F135" s="36"/>
      <c r="G135" s="189"/>
    </row>
    <row r="136" spans="2:7" x14ac:dyDescent="0.25">
      <c r="B136" s="33"/>
      <c r="C136" s="35" t="s">
        <v>69</v>
      </c>
      <c r="D136" s="36">
        <v>8729</v>
      </c>
      <c r="E136" s="38">
        <v>155469.56</v>
      </c>
      <c r="F136" s="36"/>
      <c r="G136" s="189"/>
    </row>
    <row r="137" spans="2:7" x14ac:dyDescent="0.25">
      <c r="B137" s="40" t="s">
        <v>71</v>
      </c>
      <c r="C137" s="41"/>
      <c r="D137" s="42">
        <v>54824</v>
      </c>
      <c r="E137" s="190">
        <v>908057.61999999988</v>
      </c>
      <c r="F137" s="42">
        <v>27</v>
      </c>
      <c r="G137" s="43"/>
    </row>
    <row r="138" spans="2:7" x14ac:dyDescent="0.25">
      <c r="B138" s="33" t="s">
        <v>72</v>
      </c>
      <c r="C138" s="35" t="s">
        <v>72</v>
      </c>
      <c r="D138" s="36">
        <v>6552</v>
      </c>
      <c r="E138" s="38">
        <v>122825</v>
      </c>
      <c r="F138" s="36"/>
      <c r="G138" s="189">
        <v>1469</v>
      </c>
    </row>
    <row r="139" spans="2:7" x14ac:dyDescent="0.25">
      <c r="B139" s="40" t="s">
        <v>73</v>
      </c>
      <c r="C139" s="41"/>
      <c r="D139" s="42">
        <v>6552</v>
      </c>
      <c r="E139" s="190">
        <v>122825</v>
      </c>
      <c r="F139" s="42"/>
      <c r="G139" s="43">
        <v>1469</v>
      </c>
    </row>
    <row r="140" spans="2:7" x14ac:dyDescent="0.25">
      <c r="B140" s="33" t="s">
        <v>74</v>
      </c>
      <c r="C140" s="35" t="s">
        <v>74</v>
      </c>
      <c r="D140" s="36">
        <v>19480</v>
      </c>
      <c r="E140" s="38">
        <v>328552.5</v>
      </c>
      <c r="F140" s="36"/>
      <c r="G140" s="189">
        <v>26726</v>
      </c>
    </row>
    <row r="141" spans="2:7" x14ac:dyDescent="0.25">
      <c r="B141" s="40" t="s">
        <v>75</v>
      </c>
      <c r="C141" s="41"/>
      <c r="D141" s="42">
        <v>19480</v>
      </c>
      <c r="E141" s="190">
        <v>328552.5</v>
      </c>
      <c r="F141" s="42">
        <v>462</v>
      </c>
      <c r="G141" s="43">
        <v>26726</v>
      </c>
    </row>
    <row r="142" spans="2:7" x14ac:dyDescent="0.25">
      <c r="B142" s="33" t="s">
        <v>76</v>
      </c>
      <c r="C142" s="35" t="s">
        <v>76</v>
      </c>
      <c r="D142" s="36">
        <v>1954</v>
      </c>
      <c r="E142" s="38">
        <v>28381.19</v>
      </c>
      <c r="F142" s="38"/>
      <c r="G142" s="189">
        <v>389</v>
      </c>
    </row>
    <row r="143" spans="2:7" x14ac:dyDescent="0.25">
      <c r="B143" s="40" t="s">
        <v>77</v>
      </c>
      <c r="C143" s="41"/>
      <c r="D143" s="42">
        <v>1954</v>
      </c>
      <c r="E143" s="190">
        <v>28381.19</v>
      </c>
      <c r="F143" s="190"/>
      <c r="G143" s="43">
        <v>389</v>
      </c>
    </row>
    <row r="144" spans="2:7" x14ac:dyDescent="0.25">
      <c r="B144" s="33" t="s">
        <v>78</v>
      </c>
      <c r="C144" s="35" t="s">
        <v>78</v>
      </c>
      <c r="D144" s="36">
        <v>22397</v>
      </c>
      <c r="E144" s="38">
        <v>268764</v>
      </c>
      <c r="F144" s="38"/>
      <c r="G144" s="189"/>
    </row>
    <row r="145" spans="2:7" x14ac:dyDescent="0.25">
      <c r="B145" s="40" t="s">
        <v>79</v>
      </c>
      <c r="C145" s="41"/>
      <c r="D145" s="42">
        <v>22397</v>
      </c>
      <c r="E145" s="190">
        <v>268764</v>
      </c>
      <c r="F145" s="190"/>
      <c r="G145" s="43"/>
    </row>
    <row r="146" spans="2:7" x14ac:dyDescent="0.25">
      <c r="B146" s="188" t="s">
        <v>80</v>
      </c>
      <c r="C146" s="35" t="s">
        <v>81</v>
      </c>
      <c r="D146" s="36">
        <v>7837</v>
      </c>
      <c r="E146" s="38">
        <v>47123.4</v>
      </c>
      <c r="F146" s="38"/>
      <c r="G146" s="189"/>
    </row>
    <row r="147" spans="2:7" x14ac:dyDescent="0.25">
      <c r="B147" s="188"/>
      <c r="C147" s="35" t="s">
        <v>82</v>
      </c>
      <c r="D147" s="36">
        <v>3765</v>
      </c>
      <c r="E147" s="38">
        <v>28551.59</v>
      </c>
      <c r="F147" s="38"/>
      <c r="G147" s="189"/>
    </row>
    <row r="148" spans="2:7" x14ac:dyDescent="0.25">
      <c r="B148" s="33"/>
      <c r="C148" s="35" t="s">
        <v>83</v>
      </c>
      <c r="D148" s="36">
        <v>4323</v>
      </c>
      <c r="E148" s="38">
        <v>28316.62</v>
      </c>
      <c r="F148" s="38"/>
      <c r="G148" s="189"/>
    </row>
    <row r="149" spans="2:7" x14ac:dyDescent="0.25">
      <c r="B149" s="40" t="s">
        <v>84</v>
      </c>
      <c r="C149" s="41"/>
      <c r="D149" s="42">
        <v>15925</v>
      </c>
      <c r="E149" s="190">
        <v>103991.61</v>
      </c>
      <c r="F149" s="190"/>
      <c r="G149" s="43"/>
    </row>
    <row r="150" spans="2:7" ht="15.75" thickBot="1" x14ac:dyDescent="0.3">
      <c r="B150" s="191" t="s">
        <v>336</v>
      </c>
      <c r="C150" s="192"/>
      <c r="D150" s="193">
        <f>D149+D145+D143+D141+D139+D137+D132+D129+D124+D118+D108+D106+D102+D100+D98+D94</f>
        <v>577636</v>
      </c>
      <c r="E150" s="193">
        <f t="shared" ref="E150:G150" si="0">E149+E145+E143+E141+E139+E137+E132+E129+E124+E118+E108+E106+E102+E100+E98+E94</f>
        <v>5705649</v>
      </c>
      <c r="F150" s="193">
        <f t="shared" si="0"/>
        <v>1070</v>
      </c>
      <c r="G150" s="194">
        <f t="shared" si="0"/>
        <v>471713</v>
      </c>
    </row>
    <row r="152" spans="2:7" x14ac:dyDescent="0.25">
      <c r="B152" t="s">
        <v>86</v>
      </c>
    </row>
    <row r="153" spans="2:7" x14ac:dyDescent="0.25">
      <c r="B153" t="s">
        <v>341</v>
      </c>
    </row>
    <row r="154" spans="2:7" x14ac:dyDescent="0.25">
      <c r="B154" t="s">
        <v>87</v>
      </c>
    </row>
    <row r="155" spans="2:7" x14ac:dyDescent="0.25">
      <c r="B155" t="s">
        <v>339</v>
      </c>
    </row>
    <row r="156" spans="2:7" x14ac:dyDescent="0.25">
      <c r="B156" t="s">
        <v>89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G73"/>
  <sheetViews>
    <sheetView workbookViewId="0">
      <selection activeCell="A5" sqref="A5"/>
    </sheetView>
  </sheetViews>
  <sheetFormatPr baseColWidth="10" defaultRowHeight="15" x14ac:dyDescent="0.25"/>
  <cols>
    <col min="2" max="2" width="14.42578125" customWidth="1"/>
  </cols>
  <sheetData>
    <row r="2" spans="2:33" ht="15.75" x14ac:dyDescent="0.3">
      <c r="D2" s="1" t="s">
        <v>0</v>
      </c>
    </row>
    <row r="5" spans="2:33" x14ac:dyDescent="0.25">
      <c r="B5" s="14" t="s">
        <v>90</v>
      </c>
    </row>
    <row r="6" spans="2:33" ht="15.75" thickBot="1" x14ac:dyDescent="0.3"/>
    <row r="7" spans="2:33" x14ac:dyDescent="0.25">
      <c r="B7" s="196" t="s">
        <v>1</v>
      </c>
      <c r="C7" s="195" t="s">
        <v>2</v>
      </c>
      <c r="D7" s="195" t="s">
        <v>91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201" t="s">
        <v>92</v>
      </c>
      <c r="P7" s="195" t="s">
        <v>93</v>
      </c>
      <c r="Q7" s="195"/>
      <c r="R7" s="195"/>
      <c r="S7" s="201" t="s">
        <v>94</v>
      </c>
      <c r="T7" s="195" t="s">
        <v>95</v>
      </c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201" t="s">
        <v>96</v>
      </c>
      <c r="AG7" s="199" t="s">
        <v>122</v>
      </c>
    </row>
    <row r="8" spans="2:33" ht="27" customHeight="1" x14ac:dyDescent="0.25">
      <c r="B8" s="197"/>
      <c r="C8" s="198"/>
      <c r="D8" s="32" t="s">
        <v>97</v>
      </c>
      <c r="E8" s="32" t="s">
        <v>98</v>
      </c>
      <c r="F8" s="32" t="s">
        <v>99</v>
      </c>
      <c r="G8" s="32" t="s">
        <v>100</v>
      </c>
      <c r="H8" s="32" t="s">
        <v>101</v>
      </c>
      <c r="I8" s="32" t="s">
        <v>102</v>
      </c>
      <c r="J8" s="32" t="s">
        <v>103</v>
      </c>
      <c r="K8" s="32" t="s">
        <v>104</v>
      </c>
      <c r="L8" s="32" t="s">
        <v>105</v>
      </c>
      <c r="M8" s="32" t="s">
        <v>106</v>
      </c>
      <c r="N8" s="32" t="s">
        <v>121</v>
      </c>
      <c r="O8" s="202"/>
      <c r="P8" s="32" t="s">
        <v>107</v>
      </c>
      <c r="Q8" s="32" t="s">
        <v>108</v>
      </c>
      <c r="R8" s="32" t="s">
        <v>109</v>
      </c>
      <c r="S8" s="202"/>
      <c r="T8" s="32" t="s">
        <v>110</v>
      </c>
      <c r="U8" s="32" t="s">
        <v>111</v>
      </c>
      <c r="V8" s="32" t="s">
        <v>112</v>
      </c>
      <c r="W8" s="32" t="s">
        <v>113</v>
      </c>
      <c r="X8" s="32" t="s">
        <v>114</v>
      </c>
      <c r="Y8" s="32" t="s">
        <v>115</v>
      </c>
      <c r="Z8" s="32" t="s">
        <v>116</v>
      </c>
      <c r="AA8" s="32" t="s">
        <v>117</v>
      </c>
      <c r="AB8" s="32" t="s">
        <v>118</v>
      </c>
      <c r="AC8" s="32" t="s">
        <v>119</v>
      </c>
      <c r="AD8" s="32" t="s">
        <v>120</v>
      </c>
      <c r="AE8" s="32" t="s">
        <v>121</v>
      </c>
      <c r="AF8" s="202"/>
      <c r="AG8" s="200"/>
    </row>
    <row r="9" spans="2:33" x14ac:dyDescent="0.25">
      <c r="B9" s="15" t="s">
        <v>7</v>
      </c>
      <c r="C9" s="16" t="s">
        <v>8</v>
      </c>
      <c r="D9" s="17">
        <v>82</v>
      </c>
      <c r="E9" s="17"/>
      <c r="F9" s="17">
        <v>214</v>
      </c>
      <c r="G9" s="17">
        <v>655</v>
      </c>
      <c r="H9" s="17"/>
      <c r="I9" s="17">
        <v>1</v>
      </c>
      <c r="J9" s="17">
        <v>3309</v>
      </c>
      <c r="K9" s="17"/>
      <c r="L9" s="17"/>
      <c r="M9" s="17"/>
      <c r="N9" s="17"/>
      <c r="O9" s="18">
        <v>4261</v>
      </c>
      <c r="P9" s="17">
        <v>17996</v>
      </c>
      <c r="Q9" s="17">
        <v>3772</v>
      </c>
      <c r="R9" s="17">
        <v>1525</v>
      </c>
      <c r="S9" s="18">
        <v>23293</v>
      </c>
      <c r="T9" s="17"/>
      <c r="U9" s="17"/>
      <c r="V9" s="17">
        <v>16</v>
      </c>
      <c r="W9" s="17">
        <v>1585</v>
      </c>
      <c r="X9" s="17">
        <v>4013</v>
      </c>
      <c r="Y9" s="17">
        <v>1925</v>
      </c>
      <c r="Z9" s="17"/>
      <c r="AA9" s="17">
        <v>13965</v>
      </c>
      <c r="AB9" s="17">
        <v>20971</v>
      </c>
      <c r="AC9" s="17">
        <v>9139</v>
      </c>
      <c r="AD9" s="17">
        <v>16248</v>
      </c>
      <c r="AE9" s="17"/>
      <c r="AF9" s="18">
        <v>67862</v>
      </c>
      <c r="AG9" s="19">
        <v>95416</v>
      </c>
    </row>
    <row r="10" spans="2:33" x14ac:dyDescent="0.25">
      <c r="B10" s="20"/>
      <c r="C10" s="16" t="s">
        <v>9</v>
      </c>
      <c r="D10" s="17"/>
      <c r="E10" s="17"/>
      <c r="F10" s="17">
        <v>288</v>
      </c>
      <c r="G10" s="17">
        <v>6201</v>
      </c>
      <c r="H10" s="17">
        <v>861</v>
      </c>
      <c r="I10" s="17">
        <v>3036</v>
      </c>
      <c r="J10" s="17">
        <v>4160</v>
      </c>
      <c r="K10" s="17"/>
      <c r="L10" s="17">
        <v>619</v>
      </c>
      <c r="M10" s="17"/>
      <c r="N10" s="17"/>
      <c r="O10" s="18">
        <v>15165</v>
      </c>
      <c r="P10" s="17">
        <v>350747</v>
      </c>
      <c r="Q10" s="17">
        <v>18015</v>
      </c>
      <c r="R10" s="17">
        <v>5366</v>
      </c>
      <c r="S10" s="18">
        <v>374128</v>
      </c>
      <c r="T10" s="17">
        <v>18750</v>
      </c>
      <c r="U10" s="17">
        <v>1496</v>
      </c>
      <c r="V10" s="17">
        <v>798</v>
      </c>
      <c r="W10" s="17">
        <v>15782</v>
      </c>
      <c r="X10" s="17">
        <v>4902</v>
      </c>
      <c r="Y10" s="17">
        <v>4696</v>
      </c>
      <c r="Z10" s="17">
        <v>8397</v>
      </c>
      <c r="AA10" s="17">
        <v>65815</v>
      </c>
      <c r="AB10" s="17">
        <v>112693</v>
      </c>
      <c r="AC10" s="17">
        <v>44058</v>
      </c>
      <c r="AD10" s="17">
        <v>256606</v>
      </c>
      <c r="AE10" s="17"/>
      <c r="AF10" s="18">
        <v>533993</v>
      </c>
      <c r="AG10" s="19">
        <v>923286</v>
      </c>
    </row>
    <row r="11" spans="2:33" x14ac:dyDescent="0.25">
      <c r="B11" s="20"/>
      <c r="C11" s="16" t="s">
        <v>10</v>
      </c>
      <c r="D11" s="17"/>
      <c r="E11" s="17"/>
      <c r="F11" s="17"/>
      <c r="G11" s="17">
        <v>14205</v>
      </c>
      <c r="H11" s="17"/>
      <c r="I11" s="17">
        <v>859</v>
      </c>
      <c r="J11" s="17">
        <v>7950</v>
      </c>
      <c r="K11" s="17"/>
      <c r="L11" s="17">
        <v>936</v>
      </c>
      <c r="M11" s="17"/>
      <c r="N11" s="17"/>
      <c r="O11" s="18">
        <v>23950</v>
      </c>
      <c r="P11" s="17">
        <v>259132</v>
      </c>
      <c r="Q11" s="17">
        <v>57517</v>
      </c>
      <c r="R11" s="17">
        <v>11836</v>
      </c>
      <c r="S11" s="18">
        <v>328485</v>
      </c>
      <c r="T11" s="17">
        <v>3526</v>
      </c>
      <c r="U11" s="17">
        <v>862</v>
      </c>
      <c r="V11" s="17">
        <v>190</v>
      </c>
      <c r="W11" s="17">
        <v>14389</v>
      </c>
      <c r="X11" s="17">
        <v>17174</v>
      </c>
      <c r="Y11" s="17">
        <v>6989</v>
      </c>
      <c r="Z11" s="17"/>
      <c r="AA11" s="17">
        <v>177869</v>
      </c>
      <c r="AB11" s="17">
        <v>67577</v>
      </c>
      <c r="AC11" s="17">
        <v>85244</v>
      </c>
      <c r="AD11" s="17">
        <v>288424</v>
      </c>
      <c r="AE11" s="17"/>
      <c r="AF11" s="18">
        <v>662244</v>
      </c>
      <c r="AG11" s="19">
        <v>1014679</v>
      </c>
    </row>
    <row r="12" spans="2:33" x14ac:dyDescent="0.25">
      <c r="B12" s="20"/>
      <c r="C12" s="16" t="s">
        <v>11</v>
      </c>
      <c r="D12" s="17">
        <v>12</v>
      </c>
      <c r="E12" s="17"/>
      <c r="F12" s="17">
        <v>598</v>
      </c>
      <c r="G12" s="17">
        <v>705</v>
      </c>
      <c r="H12" s="17">
        <v>1</v>
      </c>
      <c r="I12" s="17">
        <v>130</v>
      </c>
      <c r="J12" s="17">
        <v>6442</v>
      </c>
      <c r="K12" s="17"/>
      <c r="L12" s="17">
        <v>204</v>
      </c>
      <c r="M12" s="17"/>
      <c r="N12" s="17"/>
      <c r="O12" s="18">
        <v>8092</v>
      </c>
      <c r="P12" s="17">
        <v>173365</v>
      </c>
      <c r="Q12" s="17">
        <v>21303</v>
      </c>
      <c r="R12" s="17">
        <v>7028</v>
      </c>
      <c r="S12" s="18">
        <v>201696</v>
      </c>
      <c r="T12" s="17">
        <v>769</v>
      </c>
      <c r="U12" s="17">
        <v>1057</v>
      </c>
      <c r="V12" s="17">
        <v>196</v>
      </c>
      <c r="W12" s="17">
        <v>11914</v>
      </c>
      <c r="X12" s="17">
        <v>22914</v>
      </c>
      <c r="Y12" s="17">
        <v>16853</v>
      </c>
      <c r="Z12" s="17"/>
      <c r="AA12" s="17">
        <v>99079</v>
      </c>
      <c r="AB12" s="17">
        <v>53958</v>
      </c>
      <c r="AC12" s="17">
        <v>35416</v>
      </c>
      <c r="AD12" s="17">
        <v>225255</v>
      </c>
      <c r="AE12" s="17"/>
      <c r="AF12" s="18">
        <v>467411</v>
      </c>
      <c r="AG12" s="19">
        <v>677199</v>
      </c>
    </row>
    <row r="13" spans="2:33" x14ac:dyDescent="0.25">
      <c r="B13" s="20"/>
      <c r="C13" s="16" t="s">
        <v>12</v>
      </c>
      <c r="D13" s="17"/>
      <c r="E13" s="17"/>
      <c r="F13" s="17">
        <v>85</v>
      </c>
      <c r="G13" s="17">
        <v>11571</v>
      </c>
      <c r="H13" s="17"/>
      <c r="I13" s="17">
        <v>268</v>
      </c>
      <c r="J13" s="17">
        <v>4647</v>
      </c>
      <c r="K13" s="17"/>
      <c r="L13" s="17">
        <v>159</v>
      </c>
      <c r="M13" s="17"/>
      <c r="N13" s="17"/>
      <c r="O13" s="18">
        <v>16730</v>
      </c>
      <c r="P13" s="17">
        <v>18472</v>
      </c>
      <c r="Q13" s="17">
        <v>11997</v>
      </c>
      <c r="R13" s="17">
        <v>3029</v>
      </c>
      <c r="S13" s="18">
        <v>33498</v>
      </c>
      <c r="T13" s="17">
        <v>1244</v>
      </c>
      <c r="U13" s="17">
        <v>145</v>
      </c>
      <c r="V13" s="17">
        <v>1151</v>
      </c>
      <c r="W13" s="17">
        <v>6430</v>
      </c>
      <c r="X13" s="17">
        <v>1669</v>
      </c>
      <c r="Y13" s="17">
        <v>6610</v>
      </c>
      <c r="Z13" s="17">
        <v>1</v>
      </c>
      <c r="AA13" s="17">
        <v>42825</v>
      </c>
      <c r="AB13" s="17">
        <v>35909</v>
      </c>
      <c r="AC13" s="17">
        <v>37561</v>
      </c>
      <c r="AD13" s="17">
        <v>200337</v>
      </c>
      <c r="AE13" s="17">
        <v>4</v>
      </c>
      <c r="AF13" s="18">
        <v>333886</v>
      </c>
      <c r="AG13" s="19">
        <v>384114</v>
      </c>
    </row>
    <row r="14" spans="2:33" x14ac:dyDescent="0.25">
      <c r="B14" s="20"/>
      <c r="C14" s="16" t="s">
        <v>13</v>
      </c>
      <c r="D14" s="17"/>
      <c r="E14" s="17"/>
      <c r="F14" s="17">
        <v>236</v>
      </c>
      <c r="G14" s="17">
        <v>14457</v>
      </c>
      <c r="H14" s="17">
        <v>10</v>
      </c>
      <c r="I14" s="17">
        <v>3702</v>
      </c>
      <c r="J14" s="17">
        <v>10042</v>
      </c>
      <c r="K14" s="17"/>
      <c r="L14" s="17">
        <v>1763</v>
      </c>
      <c r="M14" s="17"/>
      <c r="N14" s="17"/>
      <c r="O14" s="18">
        <v>30210</v>
      </c>
      <c r="P14" s="17">
        <v>219962</v>
      </c>
      <c r="Q14" s="17">
        <v>51208</v>
      </c>
      <c r="R14" s="17">
        <v>11718</v>
      </c>
      <c r="S14" s="18">
        <v>282888</v>
      </c>
      <c r="T14" s="17">
        <v>4364</v>
      </c>
      <c r="U14" s="17">
        <v>1249</v>
      </c>
      <c r="V14" s="17">
        <v>520</v>
      </c>
      <c r="W14" s="17">
        <v>7468</v>
      </c>
      <c r="X14" s="17">
        <v>18334</v>
      </c>
      <c r="Y14" s="17">
        <v>13380</v>
      </c>
      <c r="Z14" s="17"/>
      <c r="AA14" s="17">
        <v>136584</v>
      </c>
      <c r="AB14" s="17">
        <v>56567</v>
      </c>
      <c r="AC14" s="17">
        <v>49714</v>
      </c>
      <c r="AD14" s="17">
        <v>316470</v>
      </c>
      <c r="AE14" s="17">
        <v>18</v>
      </c>
      <c r="AF14" s="18">
        <v>604668</v>
      </c>
      <c r="AG14" s="19">
        <v>917766</v>
      </c>
    </row>
    <row r="15" spans="2:33" x14ac:dyDescent="0.25">
      <c r="B15" s="20"/>
      <c r="C15" s="16" t="s">
        <v>14</v>
      </c>
      <c r="D15" s="17"/>
      <c r="E15" s="17"/>
      <c r="F15" s="17">
        <v>282</v>
      </c>
      <c r="G15" s="17">
        <v>1123</v>
      </c>
      <c r="H15" s="17">
        <v>7</v>
      </c>
      <c r="I15" s="17">
        <v>258</v>
      </c>
      <c r="J15" s="17">
        <v>4814</v>
      </c>
      <c r="K15" s="17"/>
      <c r="L15" s="17">
        <v>609</v>
      </c>
      <c r="M15" s="17"/>
      <c r="N15" s="17"/>
      <c r="O15" s="18">
        <v>7093</v>
      </c>
      <c r="P15" s="17">
        <v>91235</v>
      </c>
      <c r="Q15" s="17">
        <v>15928</v>
      </c>
      <c r="R15" s="17">
        <v>4112</v>
      </c>
      <c r="S15" s="18">
        <v>111275</v>
      </c>
      <c r="T15" s="17">
        <v>421</v>
      </c>
      <c r="U15" s="17">
        <v>116</v>
      </c>
      <c r="V15" s="17">
        <v>541</v>
      </c>
      <c r="W15" s="17">
        <v>10275</v>
      </c>
      <c r="X15" s="17">
        <v>493</v>
      </c>
      <c r="Y15" s="17">
        <v>3193</v>
      </c>
      <c r="Z15" s="17">
        <v>10</v>
      </c>
      <c r="AA15" s="17">
        <v>39723</v>
      </c>
      <c r="AB15" s="17">
        <v>50801</v>
      </c>
      <c r="AC15" s="17">
        <v>30956</v>
      </c>
      <c r="AD15" s="17">
        <v>135189</v>
      </c>
      <c r="AE15" s="17">
        <v>60</v>
      </c>
      <c r="AF15" s="18">
        <v>271778</v>
      </c>
      <c r="AG15" s="19">
        <v>390146</v>
      </c>
    </row>
    <row r="16" spans="2:33" x14ac:dyDescent="0.25">
      <c r="B16" s="21"/>
      <c r="C16" s="16" t="s">
        <v>15</v>
      </c>
      <c r="D16" s="17"/>
      <c r="E16" s="17"/>
      <c r="F16" s="17">
        <v>3</v>
      </c>
      <c r="G16" s="17">
        <v>5378</v>
      </c>
      <c r="H16" s="17">
        <v>27</v>
      </c>
      <c r="I16" s="17">
        <v>331</v>
      </c>
      <c r="J16" s="17">
        <v>5031</v>
      </c>
      <c r="K16" s="17"/>
      <c r="L16" s="17">
        <v>145</v>
      </c>
      <c r="M16" s="17"/>
      <c r="N16" s="17"/>
      <c r="O16" s="18">
        <v>10915</v>
      </c>
      <c r="P16" s="17">
        <v>266220</v>
      </c>
      <c r="Q16" s="17">
        <v>84583</v>
      </c>
      <c r="R16" s="17">
        <v>7529</v>
      </c>
      <c r="S16" s="18">
        <v>358332</v>
      </c>
      <c r="T16" s="17">
        <v>29080</v>
      </c>
      <c r="U16" s="17">
        <v>2710</v>
      </c>
      <c r="V16" s="17">
        <v>321</v>
      </c>
      <c r="W16" s="17">
        <v>19611</v>
      </c>
      <c r="X16" s="17">
        <v>6181</v>
      </c>
      <c r="Y16" s="17">
        <v>6836</v>
      </c>
      <c r="Z16" s="17">
        <v>461</v>
      </c>
      <c r="AA16" s="17">
        <v>87609</v>
      </c>
      <c r="AB16" s="17">
        <v>158442</v>
      </c>
      <c r="AC16" s="17">
        <v>102513</v>
      </c>
      <c r="AD16" s="17">
        <v>323182</v>
      </c>
      <c r="AE16" s="17"/>
      <c r="AF16" s="18">
        <v>736946</v>
      </c>
      <c r="AG16" s="19">
        <v>1106193</v>
      </c>
    </row>
    <row r="17" spans="2:33" x14ac:dyDescent="0.25">
      <c r="B17" s="22" t="s">
        <v>16</v>
      </c>
      <c r="C17" s="23"/>
      <c r="D17" s="24">
        <v>94</v>
      </c>
      <c r="E17" s="24"/>
      <c r="F17" s="24">
        <v>1706</v>
      </c>
      <c r="G17" s="24">
        <v>54295</v>
      </c>
      <c r="H17" s="24">
        <v>906</v>
      </c>
      <c r="I17" s="24">
        <v>8585</v>
      </c>
      <c r="J17" s="24">
        <v>46395</v>
      </c>
      <c r="K17" s="24"/>
      <c r="L17" s="24">
        <v>4435</v>
      </c>
      <c r="M17" s="24"/>
      <c r="N17" s="24"/>
      <c r="O17" s="24">
        <v>116416</v>
      </c>
      <c r="P17" s="24">
        <v>1397129</v>
      </c>
      <c r="Q17" s="24">
        <v>264323</v>
      </c>
      <c r="R17" s="24">
        <v>52143</v>
      </c>
      <c r="S17" s="24">
        <v>1713595</v>
      </c>
      <c r="T17" s="24">
        <v>58154</v>
      </c>
      <c r="U17" s="24">
        <v>7635</v>
      </c>
      <c r="V17" s="24">
        <v>3733</v>
      </c>
      <c r="W17" s="24">
        <v>87454</v>
      </c>
      <c r="X17" s="24">
        <v>75680</v>
      </c>
      <c r="Y17" s="24">
        <v>60482</v>
      </c>
      <c r="Z17" s="24">
        <v>8869</v>
      </c>
      <c r="AA17" s="24">
        <v>663469</v>
      </c>
      <c r="AB17" s="24">
        <v>556918</v>
      </c>
      <c r="AC17" s="24">
        <v>394601</v>
      </c>
      <c r="AD17" s="24">
        <v>1761711</v>
      </c>
      <c r="AE17" s="24">
        <v>82</v>
      </c>
      <c r="AF17" s="24">
        <v>3678788</v>
      </c>
      <c r="AG17" s="25">
        <v>5508799</v>
      </c>
    </row>
    <row r="18" spans="2:33" x14ac:dyDescent="0.25">
      <c r="B18" s="15" t="s">
        <v>17</v>
      </c>
      <c r="C18" s="16" t="s">
        <v>18</v>
      </c>
      <c r="D18" s="17"/>
      <c r="E18" s="17"/>
      <c r="F18" s="17"/>
      <c r="G18" s="17">
        <v>902</v>
      </c>
      <c r="H18" s="17">
        <v>3179</v>
      </c>
      <c r="I18" s="17"/>
      <c r="J18" s="17">
        <v>26619</v>
      </c>
      <c r="K18" s="17"/>
      <c r="L18" s="17"/>
      <c r="M18" s="17">
        <v>396</v>
      </c>
      <c r="N18" s="17"/>
      <c r="O18" s="18">
        <v>31096</v>
      </c>
      <c r="P18" s="17">
        <v>175072</v>
      </c>
      <c r="Q18" s="17">
        <v>6897</v>
      </c>
      <c r="R18" s="17">
        <v>5964</v>
      </c>
      <c r="S18" s="18">
        <v>187933</v>
      </c>
      <c r="T18" s="17">
        <v>7671</v>
      </c>
      <c r="U18" s="17">
        <v>523</v>
      </c>
      <c r="V18" s="17">
        <v>8238</v>
      </c>
      <c r="W18" s="17">
        <v>67204</v>
      </c>
      <c r="X18" s="17">
        <v>14610</v>
      </c>
      <c r="Y18" s="17">
        <v>2557</v>
      </c>
      <c r="Z18" s="17">
        <v>99</v>
      </c>
      <c r="AA18" s="17">
        <v>40540</v>
      </c>
      <c r="AB18" s="17">
        <v>32018</v>
      </c>
      <c r="AC18" s="17">
        <v>22176</v>
      </c>
      <c r="AD18" s="17">
        <v>25888</v>
      </c>
      <c r="AE18" s="17">
        <v>742</v>
      </c>
      <c r="AF18" s="18">
        <v>222266</v>
      </c>
      <c r="AG18" s="19">
        <v>441295</v>
      </c>
    </row>
    <row r="19" spans="2:33" x14ac:dyDescent="0.25">
      <c r="B19" s="20"/>
      <c r="C19" s="16" t="s">
        <v>19</v>
      </c>
      <c r="D19" s="17"/>
      <c r="E19" s="17"/>
      <c r="F19" s="17">
        <v>2545</v>
      </c>
      <c r="G19" s="17">
        <v>2143</v>
      </c>
      <c r="H19" s="17">
        <v>1912</v>
      </c>
      <c r="I19" s="17">
        <v>145</v>
      </c>
      <c r="J19" s="17">
        <v>5392</v>
      </c>
      <c r="K19" s="17"/>
      <c r="L19" s="17"/>
      <c r="M19" s="17"/>
      <c r="N19" s="17"/>
      <c r="O19" s="18">
        <v>12137</v>
      </c>
      <c r="P19" s="17">
        <v>44377</v>
      </c>
      <c r="Q19" s="17">
        <v>15305</v>
      </c>
      <c r="R19" s="17">
        <v>4497</v>
      </c>
      <c r="S19" s="18">
        <v>64179</v>
      </c>
      <c r="T19" s="17">
        <v>912</v>
      </c>
      <c r="U19" s="17">
        <v>78</v>
      </c>
      <c r="V19" s="17">
        <v>1392</v>
      </c>
      <c r="W19" s="17">
        <v>57128</v>
      </c>
      <c r="X19" s="17">
        <v>6515</v>
      </c>
      <c r="Y19" s="17">
        <v>4355</v>
      </c>
      <c r="Z19" s="17"/>
      <c r="AA19" s="17">
        <v>25206</v>
      </c>
      <c r="AB19" s="17">
        <v>25136</v>
      </c>
      <c r="AC19" s="17">
        <v>12390</v>
      </c>
      <c r="AD19" s="17">
        <v>92464</v>
      </c>
      <c r="AE19" s="17">
        <v>84</v>
      </c>
      <c r="AF19" s="18">
        <v>225660</v>
      </c>
      <c r="AG19" s="19">
        <v>301976</v>
      </c>
    </row>
    <row r="20" spans="2:33" x14ac:dyDescent="0.25">
      <c r="B20" s="21"/>
      <c r="C20" s="16" t="s">
        <v>20</v>
      </c>
      <c r="D20" s="17"/>
      <c r="E20" s="17"/>
      <c r="F20" s="17">
        <v>73</v>
      </c>
      <c r="G20" s="17">
        <v>958</v>
      </c>
      <c r="H20" s="17">
        <v>4587</v>
      </c>
      <c r="I20" s="17">
        <v>77</v>
      </c>
      <c r="J20" s="17">
        <v>8982</v>
      </c>
      <c r="K20" s="17"/>
      <c r="L20" s="17"/>
      <c r="M20" s="17"/>
      <c r="N20" s="17"/>
      <c r="O20" s="18">
        <v>14677</v>
      </c>
      <c r="P20" s="17">
        <v>286850</v>
      </c>
      <c r="Q20" s="17">
        <v>16919</v>
      </c>
      <c r="R20" s="17">
        <v>6662</v>
      </c>
      <c r="S20" s="18">
        <v>310431</v>
      </c>
      <c r="T20" s="17">
        <v>3843</v>
      </c>
      <c r="U20" s="17">
        <v>384</v>
      </c>
      <c r="V20" s="17">
        <v>2962</v>
      </c>
      <c r="W20" s="17">
        <v>90360</v>
      </c>
      <c r="X20" s="17">
        <v>13259</v>
      </c>
      <c r="Y20" s="17">
        <v>11940</v>
      </c>
      <c r="Z20" s="17"/>
      <c r="AA20" s="17">
        <v>52780</v>
      </c>
      <c r="AB20" s="17">
        <v>46727</v>
      </c>
      <c r="AC20" s="17">
        <v>22513</v>
      </c>
      <c r="AD20" s="17">
        <v>94620</v>
      </c>
      <c r="AE20" s="17">
        <v>777</v>
      </c>
      <c r="AF20" s="18">
        <v>340165</v>
      </c>
      <c r="AG20" s="19">
        <v>665273</v>
      </c>
    </row>
    <row r="21" spans="2:33" x14ac:dyDescent="0.25">
      <c r="B21" s="22" t="s">
        <v>21</v>
      </c>
      <c r="C21" s="23"/>
      <c r="D21" s="24"/>
      <c r="E21" s="24"/>
      <c r="F21" s="24">
        <v>2618</v>
      </c>
      <c r="G21" s="24">
        <v>4003</v>
      </c>
      <c r="H21" s="24">
        <v>9678</v>
      </c>
      <c r="I21" s="24">
        <v>222</v>
      </c>
      <c r="J21" s="24">
        <v>40993</v>
      </c>
      <c r="K21" s="24"/>
      <c r="L21" s="24"/>
      <c r="M21" s="24">
        <v>396</v>
      </c>
      <c r="N21" s="24"/>
      <c r="O21" s="24">
        <v>57910</v>
      </c>
      <c r="P21" s="24">
        <v>506299</v>
      </c>
      <c r="Q21" s="24">
        <v>39121</v>
      </c>
      <c r="R21" s="24">
        <v>17123</v>
      </c>
      <c r="S21" s="24">
        <v>562543</v>
      </c>
      <c r="T21" s="24">
        <v>12426</v>
      </c>
      <c r="U21" s="24">
        <v>985</v>
      </c>
      <c r="V21" s="24">
        <v>12592</v>
      </c>
      <c r="W21" s="24">
        <v>214692</v>
      </c>
      <c r="X21" s="24">
        <v>34384</v>
      </c>
      <c r="Y21" s="24">
        <v>18852</v>
      </c>
      <c r="Z21" s="24">
        <v>99</v>
      </c>
      <c r="AA21" s="24">
        <v>118526</v>
      </c>
      <c r="AB21" s="24">
        <v>103881</v>
      </c>
      <c r="AC21" s="24">
        <v>57079</v>
      </c>
      <c r="AD21" s="24">
        <v>212972</v>
      </c>
      <c r="AE21" s="24">
        <v>1603</v>
      </c>
      <c r="AF21" s="24">
        <v>788091</v>
      </c>
      <c r="AG21" s="25">
        <v>1408544</v>
      </c>
    </row>
    <row r="22" spans="2:33" x14ac:dyDescent="0.25">
      <c r="B22" s="26" t="s">
        <v>22</v>
      </c>
      <c r="C22" s="16" t="s">
        <v>22</v>
      </c>
      <c r="D22" s="17"/>
      <c r="E22" s="17"/>
      <c r="F22" s="17"/>
      <c r="G22" s="17">
        <v>541</v>
      </c>
      <c r="H22" s="17">
        <v>829</v>
      </c>
      <c r="I22" s="17">
        <v>99</v>
      </c>
      <c r="J22" s="17">
        <v>9975</v>
      </c>
      <c r="K22" s="17"/>
      <c r="L22" s="17"/>
      <c r="M22" s="17">
        <v>217</v>
      </c>
      <c r="N22" s="17"/>
      <c r="O22" s="18">
        <v>11661</v>
      </c>
      <c r="P22" s="17"/>
      <c r="Q22" s="17">
        <v>31</v>
      </c>
      <c r="R22" s="17"/>
      <c r="S22" s="18">
        <v>31</v>
      </c>
      <c r="T22" s="17"/>
      <c r="U22" s="17"/>
      <c r="V22" s="17">
        <v>4380</v>
      </c>
      <c r="W22" s="17"/>
      <c r="X22" s="17"/>
      <c r="Y22" s="17"/>
      <c r="Z22" s="17">
        <v>5328</v>
      </c>
      <c r="AA22" s="17"/>
      <c r="AB22" s="17">
        <v>5188</v>
      </c>
      <c r="AC22" s="17">
        <v>3552</v>
      </c>
      <c r="AD22" s="17"/>
      <c r="AE22" s="17">
        <v>665</v>
      </c>
      <c r="AF22" s="18">
        <v>19113</v>
      </c>
      <c r="AG22" s="19">
        <v>30805</v>
      </c>
    </row>
    <row r="23" spans="2:33" x14ac:dyDescent="0.25">
      <c r="B23" s="22" t="s">
        <v>23</v>
      </c>
      <c r="C23" s="23"/>
      <c r="D23" s="24"/>
      <c r="E23" s="24"/>
      <c r="F23" s="24"/>
      <c r="G23" s="24">
        <v>541</v>
      </c>
      <c r="H23" s="24">
        <v>829</v>
      </c>
      <c r="I23" s="24">
        <v>99</v>
      </c>
      <c r="J23" s="24">
        <v>9975</v>
      </c>
      <c r="K23" s="24"/>
      <c r="L23" s="24"/>
      <c r="M23" s="24">
        <v>217</v>
      </c>
      <c r="N23" s="24"/>
      <c r="O23" s="24">
        <v>11661</v>
      </c>
      <c r="P23" s="24"/>
      <c r="Q23" s="24">
        <v>31</v>
      </c>
      <c r="R23" s="24"/>
      <c r="S23" s="24">
        <v>31</v>
      </c>
      <c r="T23" s="24"/>
      <c r="U23" s="24"/>
      <c r="V23" s="24">
        <v>4380</v>
      </c>
      <c r="W23" s="24"/>
      <c r="X23" s="24"/>
      <c r="Y23" s="24"/>
      <c r="Z23" s="24">
        <v>5328</v>
      </c>
      <c r="AA23" s="24"/>
      <c r="AB23" s="24">
        <v>5188</v>
      </c>
      <c r="AC23" s="24">
        <v>3552</v>
      </c>
      <c r="AD23" s="24"/>
      <c r="AE23" s="24">
        <v>665</v>
      </c>
      <c r="AF23" s="24">
        <v>19113</v>
      </c>
      <c r="AG23" s="25">
        <v>30805</v>
      </c>
    </row>
    <row r="24" spans="2:33" x14ac:dyDescent="0.25">
      <c r="B24" s="26" t="s">
        <v>24</v>
      </c>
      <c r="C24" s="16" t="s">
        <v>24</v>
      </c>
      <c r="D24" s="17"/>
      <c r="E24" s="17">
        <v>4800</v>
      </c>
      <c r="F24" s="17"/>
      <c r="G24" s="17"/>
      <c r="H24" s="17"/>
      <c r="I24" s="17"/>
      <c r="J24" s="17"/>
      <c r="K24" s="17"/>
      <c r="L24" s="17"/>
      <c r="M24" s="17"/>
      <c r="N24" s="17">
        <v>66</v>
      </c>
      <c r="O24" s="18">
        <v>4866</v>
      </c>
      <c r="P24" s="17">
        <v>81803</v>
      </c>
      <c r="Q24" s="17">
        <v>11500</v>
      </c>
      <c r="R24" s="17"/>
      <c r="S24" s="18">
        <v>93303</v>
      </c>
      <c r="T24" s="17"/>
      <c r="U24" s="17"/>
      <c r="V24" s="17"/>
      <c r="W24" s="17">
        <v>3928</v>
      </c>
      <c r="X24" s="17"/>
      <c r="Y24" s="17"/>
      <c r="Z24" s="17"/>
      <c r="AA24" s="17">
        <v>91659</v>
      </c>
      <c r="AB24" s="17">
        <v>297586</v>
      </c>
      <c r="AC24" s="17">
        <v>34945</v>
      </c>
      <c r="AD24" s="17">
        <v>442281</v>
      </c>
      <c r="AE24" s="17">
        <v>4975</v>
      </c>
      <c r="AF24" s="18">
        <v>875374</v>
      </c>
      <c r="AG24" s="19">
        <v>973543</v>
      </c>
    </row>
    <row r="25" spans="2:33" x14ac:dyDescent="0.25">
      <c r="B25" s="22" t="s">
        <v>25</v>
      </c>
      <c r="C25" s="23"/>
      <c r="D25" s="24"/>
      <c r="E25" s="24">
        <v>4800</v>
      </c>
      <c r="F25" s="24"/>
      <c r="G25" s="24"/>
      <c r="H25" s="24"/>
      <c r="I25" s="24"/>
      <c r="J25" s="24"/>
      <c r="K25" s="24"/>
      <c r="L25" s="24"/>
      <c r="M25" s="24"/>
      <c r="N25" s="24">
        <v>66</v>
      </c>
      <c r="O25" s="24">
        <v>4866</v>
      </c>
      <c r="P25" s="24">
        <v>81803</v>
      </c>
      <c r="Q25" s="24">
        <v>11500</v>
      </c>
      <c r="R25" s="24"/>
      <c r="S25" s="24">
        <v>93303</v>
      </c>
      <c r="T25" s="24"/>
      <c r="U25" s="24"/>
      <c r="V25" s="24"/>
      <c r="W25" s="24">
        <v>3928</v>
      </c>
      <c r="X25" s="24"/>
      <c r="Y25" s="24"/>
      <c r="Z25" s="24"/>
      <c r="AA25" s="24">
        <v>91659</v>
      </c>
      <c r="AB25" s="24">
        <v>297586</v>
      </c>
      <c r="AC25" s="24">
        <v>34945</v>
      </c>
      <c r="AD25" s="24">
        <v>442281</v>
      </c>
      <c r="AE25" s="24">
        <v>4975</v>
      </c>
      <c r="AF25" s="24">
        <v>875374</v>
      </c>
      <c r="AG25" s="25">
        <v>973543</v>
      </c>
    </row>
    <row r="26" spans="2:33" x14ac:dyDescent="0.25">
      <c r="B26" s="15" t="s">
        <v>26</v>
      </c>
      <c r="C26" s="16" t="s">
        <v>27</v>
      </c>
      <c r="D26" s="17">
        <v>77</v>
      </c>
      <c r="E26" s="17"/>
      <c r="F26" s="17"/>
      <c r="G26" s="17">
        <v>81</v>
      </c>
      <c r="H26" s="17"/>
      <c r="I26" s="17">
        <v>4</v>
      </c>
      <c r="J26" s="17">
        <v>6925</v>
      </c>
      <c r="K26" s="17"/>
      <c r="L26" s="17">
        <v>135</v>
      </c>
      <c r="M26" s="17"/>
      <c r="N26" s="17"/>
      <c r="O26" s="18">
        <v>7222</v>
      </c>
      <c r="P26" s="17">
        <v>202483</v>
      </c>
      <c r="Q26" s="17">
        <v>4691</v>
      </c>
      <c r="R26" s="17">
        <v>3072</v>
      </c>
      <c r="S26" s="18">
        <v>210246</v>
      </c>
      <c r="T26" s="17">
        <v>3546</v>
      </c>
      <c r="U26" s="17">
        <v>194</v>
      </c>
      <c r="V26" s="17">
        <v>1259</v>
      </c>
      <c r="W26" s="17">
        <v>299</v>
      </c>
      <c r="X26" s="17">
        <v>6686</v>
      </c>
      <c r="Y26" s="17">
        <v>25942</v>
      </c>
      <c r="Z26" s="17"/>
      <c r="AA26" s="17">
        <v>84288</v>
      </c>
      <c r="AB26" s="17">
        <v>28181</v>
      </c>
      <c r="AC26" s="17">
        <v>20819</v>
      </c>
      <c r="AD26" s="17">
        <v>214836</v>
      </c>
      <c r="AE26" s="17">
        <v>641</v>
      </c>
      <c r="AF26" s="18">
        <v>386691</v>
      </c>
      <c r="AG26" s="19">
        <v>604159</v>
      </c>
    </row>
    <row r="27" spans="2:33" x14ac:dyDescent="0.25">
      <c r="B27" s="20"/>
      <c r="C27" s="16" t="s">
        <v>28</v>
      </c>
      <c r="D27" s="17"/>
      <c r="E27" s="17"/>
      <c r="F27" s="17">
        <v>1007</v>
      </c>
      <c r="G27" s="17">
        <v>9</v>
      </c>
      <c r="H27" s="17">
        <v>52</v>
      </c>
      <c r="I27" s="17"/>
      <c r="J27" s="17">
        <v>5245</v>
      </c>
      <c r="K27" s="17"/>
      <c r="L27" s="17">
        <v>9</v>
      </c>
      <c r="M27" s="17"/>
      <c r="N27" s="17"/>
      <c r="O27" s="18">
        <v>6322</v>
      </c>
      <c r="P27" s="17">
        <v>63941</v>
      </c>
      <c r="Q27" s="17">
        <v>3641</v>
      </c>
      <c r="R27" s="17">
        <v>1284</v>
      </c>
      <c r="S27" s="18">
        <v>68866</v>
      </c>
      <c r="T27" s="17">
        <v>2193</v>
      </c>
      <c r="U27" s="17">
        <v>167</v>
      </c>
      <c r="V27" s="17">
        <v>1190</v>
      </c>
      <c r="W27" s="17">
        <v>3567</v>
      </c>
      <c r="X27" s="17">
        <v>5310</v>
      </c>
      <c r="Y27" s="17">
        <v>2918</v>
      </c>
      <c r="Z27" s="17"/>
      <c r="AA27" s="17">
        <v>17909</v>
      </c>
      <c r="AB27" s="17">
        <v>18429</v>
      </c>
      <c r="AC27" s="17">
        <v>3024</v>
      </c>
      <c r="AD27" s="17">
        <v>330348</v>
      </c>
      <c r="AE27" s="17">
        <v>161</v>
      </c>
      <c r="AF27" s="18">
        <v>385216</v>
      </c>
      <c r="AG27" s="19">
        <v>460404</v>
      </c>
    </row>
    <row r="28" spans="2:33" x14ac:dyDescent="0.25">
      <c r="B28" s="21"/>
      <c r="C28" s="16" t="s">
        <v>29</v>
      </c>
      <c r="D28" s="17">
        <v>69</v>
      </c>
      <c r="E28" s="17"/>
      <c r="F28" s="17">
        <v>447</v>
      </c>
      <c r="G28" s="17">
        <v>582</v>
      </c>
      <c r="H28" s="17">
        <v>195</v>
      </c>
      <c r="I28" s="17">
        <v>19</v>
      </c>
      <c r="J28" s="17">
        <v>14109</v>
      </c>
      <c r="K28" s="17"/>
      <c r="L28" s="17">
        <v>603</v>
      </c>
      <c r="M28" s="17"/>
      <c r="N28" s="17"/>
      <c r="O28" s="18">
        <v>16024</v>
      </c>
      <c r="P28" s="17">
        <v>188308</v>
      </c>
      <c r="Q28" s="17">
        <v>10073</v>
      </c>
      <c r="R28" s="17">
        <v>4603</v>
      </c>
      <c r="S28" s="18">
        <v>202984</v>
      </c>
      <c r="T28" s="17">
        <v>50609</v>
      </c>
      <c r="U28" s="17">
        <v>347</v>
      </c>
      <c r="V28" s="17">
        <v>1692</v>
      </c>
      <c r="W28" s="17">
        <v>3700</v>
      </c>
      <c r="X28" s="17">
        <v>23334</v>
      </c>
      <c r="Y28" s="17">
        <v>19196</v>
      </c>
      <c r="Z28" s="17"/>
      <c r="AA28" s="17">
        <v>36223</v>
      </c>
      <c r="AB28" s="17">
        <v>38335</v>
      </c>
      <c r="AC28" s="17">
        <v>14307</v>
      </c>
      <c r="AD28" s="17">
        <v>178025</v>
      </c>
      <c r="AE28" s="17">
        <v>2172</v>
      </c>
      <c r="AF28" s="18">
        <v>367940</v>
      </c>
      <c r="AG28" s="19">
        <v>586948</v>
      </c>
    </row>
    <row r="29" spans="2:33" x14ac:dyDescent="0.25">
      <c r="B29" s="22" t="s">
        <v>30</v>
      </c>
      <c r="C29" s="23"/>
      <c r="D29" s="24">
        <v>146</v>
      </c>
      <c r="E29" s="24"/>
      <c r="F29" s="24">
        <v>1454</v>
      </c>
      <c r="G29" s="24">
        <v>672</v>
      </c>
      <c r="H29" s="24">
        <v>247</v>
      </c>
      <c r="I29" s="24">
        <v>23</v>
      </c>
      <c r="J29" s="24">
        <v>26279</v>
      </c>
      <c r="K29" s="24"/>
      <c r="L29" s="24">
        <v>747</v>
      </c>
      <c r="M29" s="24"/>
      <c r="N29" s="24"/>
      <c r="O29" s="24">
        <v>29568</v>
      </c>
      <c r="P29" s="24">
        <v>454732</v>
      </c>
      <c r="Q29" s="24">
        <v>18405</v>
      </c>
      <c r="R29" s="24">
        <v>8959</v>
      </c>
      <c r="S29" s="24">
        <v>482096</v>
      </c>
      <c r="T29" s="24">
        <v>56348</v>
      </c>
      <c r="U29" s="24">
        <v>708</v>
      </c>
      <c r="V29" s="24">
        <v>4141</v>
      </c>
      <c r="W29" s="24">
        <v>7566</v>
      </c>
      <c r="X29" s="24">
        <v>35330</v>
      </c>
      <c r="Y29" s="24">
        <v>48056</v>
      </c>
      <c r="Z29" s="24"/>
      <c r="AA29" s="24">
        <v>138420</v>
      </c>
      <c r="AB29" s="24">
        <v>84945</v>
      </c>
      <c r="AC29" s="24">
        <v>38150</v>
      </c>
      <c r="AD29" s="24">
        <v>723209</v>
      </c>
      <c r="AE29" s="24">
        <v>2974</v>
      </c>
      <c r="AF29" s="24">
        <v>1139847</v>
      </c>
      <c r="AG29" s="25">
        <v>1651511</v>
      </c>
    </row>
    <row r="30" spans="2:33" x14ac:dyDescent="0.25">
      <c r="B30" s="26" t="s">
        <v>31</v>
      </c>
      <c r="C30" s="16" t="s">
        <v>33</v>
      </c>
      <c r="D30" s="17">
        <v>94</v>
      </c>
      <c r="E30" s="17"/>
      <c r="F30" s="17"/>
      <c r="G30" s="17"/>
      <c r="H30" s="17"/>
      <c r="I30" s="17"/>
      <c r="J30" s="17"/>
      <c r="K30" s="17"/>
      <c r="L30" s="17">
        <v>34</v>
      </c>
      <c r="M30" s="17"/>
      <c r="N30" s="17"/>
      <c r="O30" s="18">
        <v>128</v>
      </c>
      <c r="P30" s="17"/>
      <c r="Q30" s="17"/>
      <c r="R30" s="17"/>
      <c r="S30" s="18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  <c r="AG30" s="19">
        <v>128</v>
      </c>
    </row>
    <row r="31" spans="2:33" x14ac:dyDescent="0.25">
      <c r="B31" s="22" t="s">
        <v>34</v>
      </c>
      <c r="C31" s="23"/>
      <c r="D31" s="24">
        <v>94</v>
      </c>
      <c r="E31" s="24"/>
      <c r="F31" s="24"/>
      <c r="G31" s="24"/>
      <c r="H31" s="24"/>
      <c r="I31" s="24"/>
      <c r="J31" s="24"/>
      <c r="K31" s="24"/>
      <c r="L31" s="24">
        <v>34</v>
      </c>
      <c r="M31" s="24"/>
      <c r="N31" s="24"/>
      <c r="O31" s="24">
        <v>128</v>
      </c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5">
        <v>128</v>
      </c>
    </row>
    <row r="32" spans="2:33" x14ac:dyDescent="0.25">
      <c r="B32" s="15" t="s">
        <v>37</v>
      </c>
      <c r="C32" s="16" t="s">
        <v>38</v>
      </c>
      <c r="D32" s="17"/>
      <c r="E32" s="17"/>
      <c r="F32" s="17">
        <v>530</v>
      </c>
      <c r="G32" s="17">
        <v>589</v>
      </c>
      <c r="H32" s="17">
        <v>276</v>
      </c>
      <c r="I32" s="17">
        <v>252</v>
      </c>
      <c r="J32" s="17">
        <v>5583</v>
      </c>
      <c r="K32" s="17"/>
      <c r="L32" s="17">
        <v>122</v>
      </c>
      <c r="M32" s="17"/>
      <c r="N32" s="17"/>
      <c r="O32" s="18">
        <v>7352</v>
      </c>
      <c r="P32" s="17">
        <v>28328</v>
      </c>
      <c r="Q32" s="17">
        <v>6197</v>
      </c>
      <c r="R32" s="17">
        <v>4302</v>
      </c>
      <c r="S32" s="18">
        <v>38827</v>
      </c>
      <c r="T32" s="17">
        <v>994</v>
      </c>
      <c r="U32" s="17"/>
      <c r="V32" s="17">
        <v>914</v>
      </c>
      <c r="W32" s="17">
        <v>8589</v>
      </c>
      <c r="X32" s="17">
        <v>2070</v>
      </c>
      <c r="Y32" s="17"/>
      <c r="Z32" s="17">
        <v>678</v>
      </c>
      <c r="AA32" s="17">
        <v>26886</v>
      </c>
      <c r="AB32" s="17">
        <v>12844</v>
      </c>
      <c r="AC32" s="17">
        <v>4810</v>
      </c>
      <c r="AD32" s="17">
        <v>21302</v>
      </c>
      <c r="AE32" s="17">
        <v>260</v>
      </c>
      <c r="AF32" s="18">
        <v>79347</v>
      </c>
      <c r="AG32" s="19">
        <v>125526</v>
      </c>
    </row>
    <row r="33" spans="2:33" x14ac:dyDescent="0.25">
      <c r="B33" s="20"/>
      <c r="C33" s="16" t="s">
        <v>39</v>
      </c>
      <c r="D33" s="17"/>
      <c r="E33" s="17"/>
      <c r="F33" s="17">
        <v>5</v>
      </c>
      <c r="G33" s="17">
        <v>692</v>
      </c>
      <c r="H33" s="17">
        <v>6421</v>
      </c>
      <c r="I33" s="17">
        <v>108</v>
      </c>
      <c r="J33" s="17">
        <v>5635</v>
      </c>
      <c r="K33" s="17">
        <v>8</v>
      </c>
      <c r="L33" s="17">
        <v>2</v>
      </c>
      <c r="M33" s="17"/>
      <c r="N33" s="17"/>
      <c r="O33" s="18">
        <v>12871</v>
      </c>
      <c r="P33" s="17">
        <v>37388</v>
      </c>
      <c r="Q33" s="17">
        <v>7522</v>
      </c>
      <c r="R33" s="17">
        <v>3115</v>
      </c>
      <c r="S33" s="18">
        <v>48025</v>
      </c>
      <c r="T33" s="17">
        <v>1354</v>
      </c>
      <c r="U33" s="17"/>
      <c r="V33" s="17">
        <v>11270</v>
      </c>
      <c r="W33" s="17">
        <v>132017</v>
      </c>
      <c r="X33" s="17">
        <v>6711</v>
      </c>
      <c r="Y33" s="17"/>
      <c r="Z33" s="17">
        <v>245</v>
      </c>
      <c r="AA33" s="17">
        <v>39182</v>
      </c>
      <c r="AB33" s="17">
        <v>27757</v>
      </c>
      <c r="AC33" s="17">
        <v>4316</v>
      </c>
      <c r="AD33" s="17">
        <v>12647</v>
      </c>
      <c r="AE33" s="17">
        <v>339</v>
      </c>
      <c r="AF33" s="18">
        <v>235838</v>
      </c>
      <c r="AG33" s="19">
        <v>296734</v>
      </c>
    </row>
    <row r="34" spans="2:33" x14ac:dyDescent="0.25">
      <c r="B34" s="20"/>
      <c r="C34" s="16" t="s">
        <v>40</v>
      </c>
      <c r="D34" s="17"/>
      <c r="E34" s="17"/>
      <c r="F34" s="17">
        <v>64</v>
      </c>
      <c r="G34" s="17">
        <v>538</v>
      </c>
      <c r="H34" s="17">
        <v>2269</v>
      </c>
      <c r="I34" s="17">
        <v>10</v>
      </c>
      <c r="J34" s="17">
        <v>2692</v>
      </c>
      <c r="K34" s="17">
        <v>29</v>
      </c>
      <c r="L34" s="17"/>
      <c r="M34" s="17">
        <v>498</v>
      </c>
      <c r="N34" s="17"/>
      <c r="O34" s="18">
        <v>6100</v>
      </c>
      <c r="P34" s="17">
        <v>7296</v>
      </c>
      <c r="Q34" s="17">
        <v>2789</v>
      </c>
      <c r="R34" s="17">
        <v>811</v>
      </c>
      <c r="S34" s="18">
        <v>10896</v>
      </c>
      <c r="T34" s="17">
        <v>681</v>
      </c>
      <c r="U34" s="17"/>
      <c r="V34" s="17">
        <v>842</v>
      </c>
      <c r="W34" s="17">
        <v>32948</v>
      </c>
      <c r="X34" s="17">
        <v>912</v>
      </c>
      <c r="Y34" s="17"/>
      <c r="Z34" s="17">
        <v>10</v>
      </c>
      <c r="AA34" s="17">
        <v>3148</v>
      </c>
      <c r="AB34" s="17">
        <v>5562</v>
      </c>
      <c r="AC34" s="17">
        <v>622</v>
      </c>
      <c r="AD34" s="17">
        <v>389</v>
      </c>
      <c r="AE34" s="17"/>
      <c r="AF34" s="18">
        <v>45114</v>
      </c>
      <c r="AG34" s="19">
        <v>62110</v>
      </c>
    </row>
    <row r="35" spans="2:33" x14ac:dyDescent="0.25">
      <c r="B35" s="20"/>
      <c r="C35" s="16" t="s">
        <v>41</v>
      </c>
      <c r="D35" s="17"/>
      <c r="E35" s="17"/>
      <c r="F35" s="17"/>
      <c r="G35" s="17">
        <v>624</v>
      </c>
      <c r="H35" s="17">
        <v>841</v>
      </c>
      <c r="I35" s="17">
        <v>12</v>
      </c>
      <c r="J35" s="17">
        <v>909</v>
      </c>
      <c r="K35" s="17">
        <v>18</v>
      </c>
      <c r="L35" s="17"/>
      <c r="M35" s="17">
        <v>22</v>
      </c>
      <c r="N35" s="17"/>
      <c r="O35" s="18">
        <v>2426</v>
      </c>
      <c r="P35" s="17">
        <v>25939</v>
      </c>
      <c r="Q35" s="17">
        <v>2672</v>
      </c>
      <c r="R35" s="17">
        <v>1135</v>
      </c>
      <c r="S35" s="18">
        <v>29746</v>
      </c>
      <c r="T35" s="17">
        <v>1206</v>
      </c>
      <c r="U35" s="17"/>
      <c r="V35" s="17">
        <v>2304</v>
      </c>
      <c r="W35" s="17">
        <v>58957</v>
      </c>
      <c r="X35" s="17">
        <v>2998</v>
      </c>
      <c r="Y35" s="17"/>
      <c r="Z35" s="17"/>
      <c r="AA35" s="17">
        <v>16303</v>
      </c>
      <c r="AB35" s="17">
        <v>8649</v>
      </c>
      <c r="AC35" s="17">
        <v>1893</v>
      </c>
      <c r="AD35" s="17"/>
      <c r="AE35" s="17"/>
      <c r="AF35" s="18">
        <v>92310</v>
      </c>
      <c r="AG35" s="19">
        <v>124482</v>
      </c>
    </row>
    <row r="36" spans="2:33" x14ac:dyDescent="0.25">
      <c r="B36" s="20"/>
      <c r="C36" s="16" t="s">
        <v>42</v>
      </c>
      <c r="D36" s="17"/>
      <c r="E36" s="17"/>
      <c r="F36" s="17">
        <v>168</v>
      </c>
      <c r="G36" s="17">
        <v>465</v>
      </c>
      <c r="H36" s="17">
        <v>441</v>
      </c>
      <c r="I36" s="17">
        <v>170</v>
      </c>
      <c r="J36" s="17">
        <v>6310</v>
      </c>
      <c r="K36" s="17"/>
      <c r="L36" s="17">
        <v>90</v>
      </c>
      <c r="M36" s="17"/>
      <c r="N36" s="17"/>
      <c r="O36" s="18">
        <v>7644</v>
      </c>
      <c r="P36" s="17">
        <v>32002</v>
      </c>
      <c r="Q36" s="17">
        <v>14436</v>
      </c>
      <c r="R36" s="17">
        <v>10714</v>
      </c>
      <c r="S36" s="18">
        <v>57152</v>
      </c>
      <c r="T36" s="17">
        <v>4574</v>
      </c>
      <c r="U36" s="17"/>
      <c r="V36" s="17">
        <v>2104</v>
      </c>
      <c r="W36" s="17">
        <v>13392</v>
      </c>
      <c r="X36" s="17">
        <v>1817</v>
      </c>
      <c r="Y36" s="17"/>
      <c r="Z36" s="17">
        <v>1492</v>
      </c>
      <c r="AA36" s="17">
        <v>49054</v>
      </c>
      <c r="AB36" s="17">
        <v>17220</v>
      </c>
      <c r="AC36" s="17">
        <v>19780</v>
      </c>
      <c r="AD36" s="17">
        <v>15900</v>
      </c>
      <c r="AE36" s="17">
        <v>1013</v>
      </c>
      <c r="AF36" s="18">
        <v>126346</v>
      </c>
      <c r="AG36" s="19">
        <v>191142</v>
      </c>
    </row>
    <row r="37" spans="2:33" x14ac:dyDescent="0.25">
      <c r="B37" s="20"/>
      <c r="C37" s="16" t="s">
        <v>43</v>
      </c>
      <c r="D37" s="17"/>
      <c r="E37" s="17"/>
      <c r="F37" s="17"/>
      <c r="G37" s="17">
        <v>59</v>
      </c>
      <c r="H37" s="17">
        <v>562</v>
      </c>
      <c r="I37" s="17">
        <v>54</v>
      </c>
      <c r="J37" s="17">
        <v>918</v>
      </c>
      <c r="K37" s="17"/>
      <c r="L37" s="17"/>
      <c r="M37" s="17"/>
      <c r="N37" s="17"/>
      <c r="O37" s="18">
        <v>1593</v>
      </c>
      <c r="P37" s="17">
        <v>19978</v>
      </c>
      <c r="Q37" s="17">
        <v>3589</v>
      </c>
      <c r="R37" s="17">
        <v>1155</v>
      </c>
      <c r="S37" s="18">
        <v>24722</v>
      </c>
      <c r="T37" s="17">
        <v>10135</v>
      </c>
      <c r="U37" s="17"/>
      <c r="V37" s="17">
        <v>495</v>
      </c>
      <c r="W37" s="17">
        <v>7252</v>
      </c>
      <c r="X37" s="17">
        <v>1781</v>
      </c>
      <c r="Y37" s="17"/>
      <c r="Z37" s="17">
        <v>332</v>
      </c>
      <c r="AA37" s="17">
        <v>9006</v>
      </c>
      <c r="AB37" s="17">
        <v>9385</v>
      </c>
      <c r="AC37" s="17">
        <v>1657</v>
      </c>
      <c r="AD37" s="17">
        <v>2466</v>
      </c>
      <c r="AE37" s="17">
        <v>178</v>
      </c>
      <c r="AF37" s="18">
        <v>42687</v>
      </c>
      <c r="AG37" s="19">
        <v>69002</v>
      </c>
    </row>
    <row r="38" spans="2:33" x14ac:dyDescent="0.25">
      <c r="B38" s="20"/>
      <c r="C38" s="16" t="s">
        <v>44</v>
      </c>
      <c r="D38" s="17"/>
      <c r="E38" s="17"/>
      <c r="F38" s="17"/>
      <c r="G38" s="17">
        <v>5016</v>
      </c>
      <c r="H38" s="17">
        <v>5535</v>
      </c>
      <c r="I38" s="17"/>
      <c r="J38" s="17">
        <v>4026</v>
      </c>
      <c r="K38" s="17"/>
      <c r="L38" s="17"/>
      <c r="M38" s="17"/>
      <c r="N38" s="17"/>
      <c r="O38" s="18">
        <v>14577</v>
      </c>
      <c r="P38" s="17">
        <v>8353</v>
      </c>
      <c r="Q38" s="17">
        <v>13285</v>
      </c>
      <c r="R38" s="17">
        <v>2651</v>
      </c>
      <c r="S38" s="18">
        <v>24289</v>
      </c>
      <c r="T38" s="17">
        <v>185</v>
      </c>
      <c r="U38" s="17"/>
      <c r="V38" s="17">
        <v>7555</v>
      </c>
      <c r="W38" s="17">
        <v>76882</v>
      </c>
      <c r="X38" s="17">
        <v>1198</v>
      </c>
      <c r="Y38" s="17"/>
      <c r="Z38" s="17">
        <v>1662</v>
      </c>
      <c r="AA38" s="17">
        <v>8594</v>
      </c>
      <c r="AB38" s="17">
        <v>20332</v>
      </c>
      <c r="AC38" s="17">
        <v>3983</v>
      </c>
      <c r="AD38" s="17">
        <v>31660</v>
      </c>
      <c r="AE38" s="17">
        <v>182</v>
      </c>
      <c r="AF38" s="18">
        <v>152233</v>
      </c>
      <c r="AG38" s="19">
        <v>191099</v>
      </c>
    </row>
    <row r="39" spans="2:33" x14ac:dyDescent="0.25">
      <c r="B39" s="20"/>
      <c r="C39" s="16" t="s">
        <v>45</v>
      </c>
      <c r="D39" s="17"/>
      <c r="E39" s="17"/>
      <c r="F39" s="17"/>
      <c r="G39" s="17">
        <v>110</v>
      </c>
      <c r="H39" s="17">
        <v>183</v>
      </c>
      <c r="I39" s="17">
        <v>74</v>
      </c>
      <c r="J39" s="17">
        <v>850</v>
      </c>
      <c r="K39" s="17">
        <v>2</v>
      </c>
      <c r="L39" s="17"/>
      <c r="M39" s="17"/>
      <c r="N39" s="17"/>
      <c r="O39" s="18">
        <v>1219</v>
      </c>
      <c r="P39" s="17">
        <v>95720</v>
      </c>
      <c r="Q39" s="17">
        <v>9517</v>
      </c>
      <c r="R39" s="17">
        <v>2296</v>
      </c>
      <c r="S39" s="18">
        <v>107533</v>
      </c>
      <c r="T39" s="17">
        <v>1585</v>
      </c>
      <c r="U39" s="17"/>
      <c r="V39" s="17">
        <v>913</v>
      </c>
      <c r="W39" s="17">
        <v>21765</v>
      </c>
      <c r="X39" s="17">
        <v>4076</v>
      </c>
      <c r="Y39" s="17"/>
      <c r="Z39" s="17">
        <v>65</v>
      </c>
      <c r="AA39" s="17">
        <v>43841</v>
      </c>
      <c r="AB39" s="17">
        <v>11370</v>
      </c>
      <c r="AC39" s="17">
        <v>5317</v>
      </c>
      <c r="AD39" s="17">
        <v>3664</v>
      </c>
      <c r="AE39" s="17">
        <v>249</v>
      </c>
      <c r="AF39" s="18">
        <v>92845</v>
      </c>
      <c r="AG39" s="19">
        <v>201597</v>
      </c>
    </row>
    <row r="40" spans="2:33" x14ac:dyDescent="0.25">
      <c r="B40" s="21"/>
      <c r="C40" s="16" t="s">
        <v>46</v>
      </c>
      <c r="D40" s="17"/>
      <c r="E40" s="17"/>
      <c r="F40" s="17"/>
      <c r="G40" s="17">
        <v>911</v>
      </c>
      <c r="H40" s="17">
        <v>891</v>
      </c>
      <c r="I40" s="17"/>
      <c r="J40" s="17">
        <v>3720</v>
      </c>
      <c r="K40" s="17">
        <v>25</v>
      </c>
      <c r="L40" s="17"/>
      <c r="M40" s="17"/>
      <c r="N40" s="17"/>
      <c r="O40" s="18">
        <v>5547</v>
      </c>
      <c r="P40" s="17">
        <v>25826</v>
      </c>
      <c r="Q40" s="17">
        <v>7804</v>
      </c>
      <c r="R40" s="17">
        <v>8674</v>
      </c>
      <c r="S40" s="18">
        <v>42304</v>
      </c>
      <c r="T40" s="17">
        <v>1394</v>
      </c>
      <c r="U40" s="17"/>
      <c r="V40" s="17">
        <v>1024</v>
      </c>
      <c r="W40" s="17">
        <v>22240</v>
      </c>
      <c r="X40" s="17">
        <v>2010</v>
      </c>
      <c r="Y40" s="17"/>
      <c r="Z40" s="17">
        <v>5</v>
      </c>
      <c r="AA40" s="17">
        <v>12394</v>
      </c>
      <c r="AB40" s="17">
        <v>8674</v>
      </c>
      <c r="AC40" s="17">
        <v>3788</v>
      </c>
      <c r="AD40" s="17">
        <v>1519</v>
      </c>
      <c r="AE40" s="17">
        <v>1411</v>
      </c>
      <c r="AF40" s="18">
        <v>54459</v>
      </c>
      <c r="AG40" s="19">
        <v>102310</v>
      </c>
    </row>
    <row r="41" spans="2:33" x14ac:dyDescent="0.25">
      <c r="B41" s="22" t="s">
        <v>47</v>
      </c>
      <c r="C41" s="23"/>
      <c r="D41" s="24"/>
      <c r="E41" s="24"/>
      <c r="F41" s="24">
        <v>767</v>
      </c>
      <c r="G41" s="24">
        <v>9004</v>
      </c>
      <c r="H41" s="24">
        <v>17419</v>
      </c>
      <c r="I41" s="24">
        <v>680</v>
      </c>
      <c r="J41" s="24">
        <v>30643</v>
      </c>
      <c r="K41" s="24">
        <v>82</v>
      </c>
      <c r="L41" s="24">
        <v>214</v>
      </c>
      <c r="M41" s="24">
        <v>520</v>
      </c>
      <c r="N41" s="24"/>
      <c r="O41" s="24">
        <v>59329</v>
      </c>
      <c r="P41" s="24">
        <v>280830</v>
      </c>
      <c r="Q41" s="24">
        <v>67811</v>
      </c>
      <c r="R41" s="24">
        <v>34853</v>
      </c>
      <c r="S41" s="24">
        <v>383494</v>
      </c>
      <c r="T41" s="24">
        <v>22108</v>
      </c>
      <c r="U41" s="24"/>
      <c r="V41" s="24">
        <v>27421</v>
      </c>
      <c r="W41" s="24">
        <v>374042</v>
      </c>
      <c r="X41" s="24">
        <v>23573</v>
      </c>
      <c r="Y41" s="24"/>
      <c r="Z41" s="24">
        <v>4489</v>
      </c>
      <c r="AA41" s="24">
        <v>208408</v>
      </c>
      <c r="AB41" s="24">
        <v>121793</v>
      </c>
      <c r="AC41" s="24">
        <v>46166</v>
      </c>
      <c r="AD41" s="24">
        <v>89547</v>
      </c>
      <c r="AE41" s="24">
        <v>3632</v>
      </c>
      <c r="AF41" s="24">
        <v>921179</v>
      </c>
      <c r="AG41" s="25">
        <v>1364002</v>
      </c>
    </row>
    <row r="42" spans="2:33" x14ac:dyDescent="0.25">
      <c r="B42" s="15" t="s">
        <v>48</v>
      </c>
      <c r="C42" s="16" t="s">
        <v>49</v>
      </c>
      <c r="D42" s="17"/>
      <c r="E42" s="17"/>
      <c r="F42" s="17">
        <v>120</v>
      </c>
      <c r="G42" s="17">
        <v>650</v>
      </c>
      <c r="H42" s="17">
        <v>5</v>
      </c>
      <c r="I42" s="17">
        <v>100</v>
      </c>
      <c r="J42" s="17">
        <v>3150</v>
      </c>
      <c r="K42" s="17"/>
      <c r="L42" s="17">
        <v>275</v>
      </c>
      <c r="M42" s="17"/>
      <c r="N42" s="17"/>
      <c r="O42" s="18">
        <v>4300</v>
      </c>
      <c r="P42" s="17">
        <v>475000</v>
      </c>
      <c r="Q42" s="17">
        <v>60000</v>
      </c>
      <c r="R42" s="17">
        <v>22000</v>
      </c>
      <c r="S42" s="18">
        <v>557000</v>
      </c>
      <c r="T42" s="17">
        <v>4500</v>
      </c>
      <c r="U42" s="17"/>
      <c r="V42" s="17">
        <v>150</v>
      </c>
      <c r="W42" s="17">
        <v>525</v>
      </c>
      <c r="X42" s="17">
        <v>57500</v>
      </c>
      <c r="Y42" s="17"/>
      <c r="Z42" s="17">
        <v>25000</v>
      </c>
      <c r="AA42" s="17">
        <v>4500</v>
      </c>
      <c r="AB42" s="17">
        <v>160000</v>
      </c>
      <c r="AC42" s="17">
        <v>650</v>
      </c>
      <c r="AD42" s="17">
        <v>22000</v>
      </c>
      <c r="AE42" s="17"/>
      <c r="AF42" s="18">
        <v>274825</v>
      </c>
      <c r="AG42" s="19">
        <v>836125</v>
      </c>
    </row>
    <row r="43" spans="2:33" x14ac:dyDescent="0.25">
      <c r="B43" s="20"/>
      <c r="C43" s="16" t="s">
        <v>50</v>
      </c>
      <c r="D43" s="17"/>
      <c r="E43" s="17"/>
      <c r="F43" s="17">
        <v>13</v>
      </c>
      <c r="G43" s="17">
        <v>43543</v>
      </c>
      <c r="H43" s="17">
        <v>687</v>
      </c>
      <c r="I43" s="17">
        <v>1081</v>
      </c>
      <c r="J43" s="17">
        <v>19959</v>
      </c>
      <c r="K43" s="17"/>
      <c r="L43" s="17">
        <v>4230</v>
      </c>
      <c r="M43" s="17"/>
      <c r="N43" s="17"/>
      <c r="O43" s="18">
        <v>69513</v>
      </c>
      <c r="P43" s="17">
        <v>294813</v>
      </c>
      <c r="Q43" s="17">
        <v>78799</v>
      </c>
      <c r="R43" s="17">
        <v>22005</v>
      </c>
      <c r="S43" s="18">
        <v>395617</v>
      </c>
      <c r="T43" s="17">
        <v>8693</v>
      </c>
      <c r="U43" s="17">
        <v>350</v>
      </c>
      <c r="V43" s="17">
        <v>181</v>
      </c>
      <c r="W43" s="17">
        <v>13511</v>
      </c>
      <c r="X43" s="17">
        <v>70850</v>
      </c>
      <c r="Y43" s="17">
        <v>3726</v>
      </c>
      <c r="Z43" s="17">
        <v>1592</v>
      </c>
      <c r="AA43" s="17">
        <v>267465</v>
      </c>
      <c r="AB43" s="17">
        <v>251203</v>
      </c>
      <c r="AC43" s="17">
        <v>1350</v>
      </c>
      <c r="AD43" s="17">
        <v>184490</v>
      </c>
      <c r="AE43" s="17"/>
      <c r="AF43" s="18">
        <v>803411</v>
      </c>
      <c r="AG43" s="19">
        <v>1268541</v>
      </c>
    </row>
    <row r="44" spans="2:33" x14ac:dyDescent="0.25">
      <c r="B44" s="20"/>
      <c r="C44" s="16" t="s">
        <v>51</v>
      </c>
      <c r="D44" s="17"/>
      <c r="E44" s="17"/>
      <c r="F44" s="17">
        <v>203</v>
      </c>
      <c r="G44" s="17">
        <v>5954</v>
      </c>
      <c r="H44" s="17">
        <v>1901</v>
      </c>
      <c r="I44" s="17">
        <v>3967</v>
      </c>
      <c r="J44" s="17">
        <v>12579</v>
      </c>
      <c r="K44" s="17"/>
      <c r="L44" s="17">
        <v>621</v>
      </c>
      <c r="M44" s="17"/>
      <c r="N44" s="17"/>
      <c r="O44" s="18">
        <v>25225</v>
      </c>
      <c r="P44" s="17">
        <v>520173</v>
      </c>
      <c r="Q44" s="17">
        <v>24502</v>
      </c>
      <c r="R44" s="17">
        <v>6276</v>
      </c>
      <c r="S44" s="18">
        <v>550951</v>
      </c>
      <c r="T44" s="17">
        <v>448</v>
      </c>
      <c r="U44" s="17"/>
      <c r="V44" s="17">
        <v>397</v>
      </c>
      <c r="W44" s="17">
        <v>20177</v>
      </c>
      <c r="X44" s="17">
        <v>14265</v>
      </c>
      <c r="Y44" s="17">
        <v>8556</v>
      </c>
      <c r="Z44" s="17">
        <v>3547</v>
      </c>
      <c r="AA44" s="17">
        <v>51869</v>
      </c>
      <c r="AB44" s="17">
        <v>57345</v>
      </c>
      <c r="AC44" s="17">
        <v>15687</v>
      </c>
      <c r="AD44" s="17">
        <v>53486</v>
      </c>
      <c r="AE44" s="17"/>
      <c r="AF44" s="18">
        <v>225777</v>
      </c>
      <c r="AG44" s="19">
        <v>801953</v>
      </c>
    </row>
    <row r="45" spans="2:33" x14ac:dyDescent="0.25">
      <c r="B45" s="20"/>
      <c r="C45" s="16" t="s">
        <v>52</v>
      </c>
      <c r="D45" s="17"/>
      <c r="E45" s="17"/>
      <c r="F45" s="17">
        <v>86</v>
      </c>
      <c r="G45" s="17">
        <v>5976</v>
      </c>
      <c r="H45" s="17">
        <v>5086</v>
      </c>
      <c r="I45" s="17">
        <v>954</v>
      </c>
      <c r="J45" s="17">
        <v>9496</v>
      </c>
      <c r="K45" s="17"/>
      <c r="L45" s="17">
        <v>363</v>
      </c>
      <c r="M45" s="17"/>
      <c r="N45" s="17"/>
      <c r="O45" s="18">
        <v>21961</v>
      </c>
      <c r="P45" s="17">
        <v>69916</v>
      </c>
      <c r="Q45" s="17">
        <v>15614</v>
      </c>
      <c r="R45" s="17">
        <v>5100</v>
      </c>
      <c r="S45" s="18">
        <v>90630</v>
      </c>
      <c r="T45" s="17">
        <v>2162</v>
      </c>
      <c r="U45" s="17"/>
      <c r="V45" s="17">
        <v>2986</v>
      </c>
      <c r="W45" s="17">
        <v>88001</v>
      </c>
      <c r="X45" s="17">
        <v>5260</v>
      </c>
      <c r="Y45" s="17">
        <v>1130</v>
      </c>
      <c r="Z45" s="17">
        <v>905</v>
      </c>
      <c r="AA45" s="17">
        <v>70329</v>
      </c>
      <c r="AB45" s="17">
        <v>80727</v>
      </c>
      <c r="AC45" s="17">
        <v>20764</v>
      </c>
      <c r="AD45" s="17">
        <v>89945</v>
      </c>
      <c r="AE45" s="17"/>
      <c r="AF45" s="18">
        <v>362209</v>
      </c>
      <c r="AG45" s="19">
        <v>474800</v>
      </c>
    </row>
    <row r="46" spans="2:33" x14ac:dyDescent="0.25">
      <c r="B46" s="21"/>
      <c r="C46" s="16" t="s">
        <v>53</v>
      </c>
      <c r="D46" s="17"/>
      <c r="E46" s="17"/>
      <c r="F46" s="17"/>
      <c r="G46" s="17">
        <v>13078</v>
      </c>
      <c r="H46" s="17">
        <v>905</v>
      </c>
      <c r="I46" s="17">
        <v>2035</v>
      </c>
      <c r="J46" s="17">
        <v>12675</v>
      </c>
      <c r="K46" s="17"/>
      <c r="L46" s="17">
        <v>929</v>
      </c>
      <c r="M46" s="17"/>
      <c r="N46" s="17"/>
      <c r="O46" s="18">
        <v>29622</v>
      </c>
      <c r="P46" s="17">
        <v>769504</v>
      </c>
      <c r="Q46" s="17">
        <v>60954</v>
      </c>
      <c r="R46" s="17">
        <v>16970</v>
      </c>
      <c r="S46" s="18">
        <v>847428</v>
      </c>
      <c r="T46" s="17">
        <v>15144</v>
      </c>
      <c r="U46" s="17">
        <v>288</v>
      </c>
      <c r="V46" s="17">
        <v>791</v>
      </c>
      <c r="W46" s="17">
        <v>23330</v>
      </c>
      <c r="X46" s="17">
        <v>77047</v>
      </c>
      <c r="Y46" s="17">
        <v>14904</v>
      </c>
      <c r="Z46" s="17">
        <v>12250</v>
      </c>
      <c r="AA46" s="17">
        <v>232514</v>
      </c>
      <c r="AB46" s="17">
        <v>292015</v>
      </c>
      <c r="AC46" s="17">
        <v>41914</v>
      </c>
      <c r="AD46" s="17">
        <v>236416</v>
      </c>
      <c r="AE46" s="17"/>
      <c r="AF46" s="18">
        <v>946613</v>
      </c>
      <c r="AG46" s="19">
        <v>1823663</v>
      </c>
    </row>
    <row r="47" spans="2:33" x14ac:dyDescent="0.25">
      <c r="B47" s="22" t="s">
        <v>54</v>
      </c>
      <c r="C47" s="23"/>
      <c r="D47" s="24"/>
      <c r="E47" s="24"/>
      <c r="F47" s="24">
        <v>422</v>
      </c>
      <c r="G47" s="24">
        <v>69201</v>
      </c>
      <c r="H47" s="24">
        <v>8584</v>
      </c>
      <c r="I47" s="24">
        <v>8137</v>
      </c>
      <c r="J47" s="24">
        <v>57859</v>
      </c>
      <c r="K47" s="24"/>
      <c r="L47" s="24">
        <v>6418</v>
      </c>
      <c r="M47" s="24"/>
      <c r="N47" s="24"/>
      <c r="O47" s="24">
        <v>150621</v>
      </c>
      <c r="P47" s="24">
        <v>2129406</v>
      </c>
      <c r="Q47" s="24">
        <v>239869</v>
      </c>
      <c r="R47" s="24">
        <v>72351</v>
      </c>
      <c r="S47" s="24">
        <v>2441626</v>
      </c>
      <c r="T47" s="24">
        <v>30947</v>
      </c>
      <c r="U47" s="24">
        <v>638</v>
      </c>
      <c r="V47" s="24">
        <v>4505</v>
      </c>
      <c r="W47" s="24">
        <v>145544</v>
      </c>
      <c r="X47" s="24">
        <v>224922</v>
      </c>
      <c r="Y47" s="24">
        <v>28316</v>
      </c>
      <c r="Z47" s="24">
        <v>43294</v>
      </c>
      <c r="AA47" s="24">
        <v>626677</v>
      </c>
      <c r="AB47" s="24">
        <v>841290</v>
      </c>
      <c r="AC47" s="24">
        <v>80365</v>
      </c>
      <c r="AD47" s="24">
        <v>586337</v>
      </c>
      <c r="AE47" s="24"/>
      <c r="AF47" s="24">
        <v>2612835</v>
      </c>
      <c r="AG47" s="25">
        <v>5205082</v>
      </c>
    </row>
    <row r="48" spans="2:33" x14ac:dyDescent="0.25">
      <c r="B48" s="15" t="s">
        <v>55</v>
      </c>
      <c r="C48" s="16" t="s">
        <v>56</v>
      </c>
      <c r="D48" s="17"/>
      <c r="E48" s="17"/>
      <c r="F48" s="17">
        <v>52</v>
      </c>
      <c r="G48" s="17">
        <v>228</v>
      </c>
      <c r="H48" s="17">
        <v>785</v>
      </c>
      <c r="I48" s="17">
        <v>2</v>
      </c>
      <c r="J48" s="17">
        <v>11215</v>
      </c>
      <c r="K48" s="17"/>
      <c r="L48" s="17">
        <v>2</v>
      </c>
      <c r="M48" s="17">
        <v>110</v>
      </c>
      <c r="N48" s="17"/>
      <c r="O48" s="18">
        <v>12394</v>
      </c>
      <c r="P48" s="17">
        <v>15844</v>
      </c>
      <c r="Q48" s="17">
        <v>866</v>
      </c>
      <c r="R48" s="17">
        <v>1108</v>
      </c>
      <c r="S48" s="18">
        <v>17818</v>
      </c>
      <c r="T48" s="17">
        <v>1681</v>
      </c>
      <c r="U48" s="17">
        <v>191</v>
      </c>
      <c r="V48" s="17">
        <v>2400</v>
      </c>
      <c r="W48" s="17">
        <v>2283</v>
      </c>
      <c r="X48" s="17">
        <v>4790</v>
      </c>
      <c r="Y48" s="17">
        <v>6232</v>
      </c>
      <c r="Z48" s="17">
        <v>6589</v>
      </c>
      <c r="AA48" s="17">
        <v>41059</v>
      </c>
      <c r="AB48" s="17">
        <v>18637</v>
      </c>
      <c r="AC48" s="17">
        <v>4131</v>
      </c>
      <c r="AD48" s="17">
        <v>18732</v>
      </c>
      <c r="AE48" s="17"/>
      <c r="AF48" s="18">
        <v>106725</v>
      </c>
      <c r="AG48" s="19">
        <v>136937</v>
      </c>
    </row>
    <row r="49" spans="2:33" x14ac:dyDescent="0.25">
      <c r="B49" s="20"/>
      <c r="C49" s="16" t="s">
        <v>57</v>
      </c>
      <c r="D49" s="17"/>
      <c r="E49" s="17"/>
      <c r="F49" s="17"/>
      <c r="G49" s="17">
        <v>265</v>
      </c>
      <c r="H49" s="17">
        <v>746</v>
      </c>
      <c r="I49" s="17">
        <v>142</v>
      </c>
      <c r="J49" s="17">
        <v>13020</v>
      </c>
      <c r="K49" s="17"/>
      <c r="L49" s="17">
        <v>230</v>
      </c>
      <c r="M49" s="17">
        <v>344</v>
      </c>
      <c r="N49" s="17"/>
      <c r="O49" s="18">
        <v>14747</v>
      </c>
      <c r="P49" s="17">
        <v>7378</v>
      </c>
      <c r="Q49" s="17">
        <v>1507</v>
      </c>
      <c r="R49" s="17">
        <v>906</v>
      </c>
      <c r="S49" s="18">
        <v>9791</v>
      </c>
      <c r="T49" s="17">
        <v>3521</v>
      </c>
      <c r="U49" s="17">
        <v>380</v>
      </c>
      <c r="V49" s="17">
        <v>3093</v>
      </c>
      <c r="W49" s="17">
        <v>5270</v>
      </c>
      <c r="X49" s="17">
        <v>1421</v>
      </c>
      <c r="Y49" s="17">
        <v>6095</v>
      </c>
      <c r="Z49" s="17">
        <v>4373</v>
      </c>
      <c r="AA49" s="17">
        <v>17335</v>
      </c>
      <c r="AB49" s="17">
        <v>12637</v>
      </c>
      <c r="AC49" s="17">
        <v>5592</v>
      </c>
      <c r="AD49" s="17">
        <v>22685</v>
      </c>
      <c r="AE49" s="17"/>
      <c r="AF49" s="18">
        <v>82402</v>
      </c>
      <c r="AG49" s="19">
        <v>106940</v>
      </c>
    </row>
    <row r="50" spans="2:33" x14ac:dyDescent="0.25">
      <c r="B50" s="20"/>
      <c r="C50" s="16" t="s">
        <v>58</v>
      </c>
      <c r="D50" s="17"/>
      <c r="E50" s="17"/>
      <c r="F50" s="17"/>
      <c r="G50" s="17">
        <v>548</v>
      </c>
      <c r="H50" s="17">
        <v>679</v>
      </c>
      <c r="I50" s="17">
        <v>674</v>
      </c>
      <c r="J50" s="17">
        <v>6760</v>
      </c>
      <c r="K50" s="17"/>
      <c r="L50" s="17">
        <v>140</v>
      </c>
      <c r="M50" s="17">
        <v>86</v>
      </c>
      <c r="N50" s="17"/>
      <c r="O50" s="18">
        <v>8887</v>
      </c>
      <c r="P50" s="17">
        <v>68677</v>
      </c>
      <c r="Q50" s="17">
        <v>1968</v>
      </c>
      <c r="R50" s="17">
        <v>1510</v>
      </c>
      <c r="S50" s="18">
        <v>72155</v>
      </c>
      <c r="T50" s="17">
        <v>1357</v>
      </c>
      <c r="U50" s="17">
        <v>179</v>
      </c>
      <c r="V50" s="17">
        <v>931</v>
      </c>
      <c r="W50" s="17">
        <v>21241</v>
      </c>
      <c r="X50" s="17">
        <v>15544</v>
      </c>
      <c r="Y50" s="17">
        <v>16298</v>
      </c>
      <c r="Z50" s="17">
        <v>1220</v>
      </c>
      <c r="AA50" s="17">
        <v>43421</v>
      </c>
      <c r="AB50" s="17">
        <v>26597</v>
      </c>
      <c r="AC50" s="17">
        <v>9672</v>
      </c>
      <c r="AD50" s="17">
        <v>85479</v>
      </c>
      <c r="AE50" s="17"/>
      <c r="AF50" s="18">
        <v>221939</v>
      </c>
      <c r="AG50" s="19">
        <v>302981</v>
      </c>
    </row>
    <row r="51" spans="2:33" x14ac:dyDescent="0.25">
      <c r="B51" s="21"/>
      <c r="C51" s="16" t="s">
        <v>59</v>
      </c>
      <c r="D51" s="17"/>
      <c r="E51" s="17"/>
      <c r="F51" s="17">
        <v>210</v>
      </c>
      <c r="G51" s="17">
        <v>1</v>
      </c>
      <c r="H51" s="17">
        <v>176</v>
      </c>
      <c r="I51" s="17">
        <v>3</v>
      </c>
      <c r="J51" s="17">
        <v>5452</v>
      </c>
      <c r="K51" s="17"/>
      <c r="L51" s="17"/>
      <c r="M51" s="17">
        <v>6</v>
      </c>
      <c r="N51" s="17"/>
      <c r="O51" s="18">
        <v>5848</v>
      </c>
      <c r="P51" s="17">
        <v>63610</v>
      </c>
      <c r="Q51" s="17">
        <v>1165</v>
      </c>
      <c r="R51" s="17">
        <v>1863</v>
      </c>
      <c r="S51" s="18">
        <v>66638</v>
      </c>
      <c r="T51" s="17">
        <v>33684</v>
      </c>
      <c r="U51" s="17">
        <v>300</v>
      </c>
      <c r="V51" s="17">
        <v>1545</v>
      </c>
      <c r="W51" s="17">
        <v>2835</v>
      </c>
      <c r="X51" s="17">
        <v>10259</v>
      </c>
      <c r="Y51" s="17">
        <v>58546</v>
      </c>
      <c r="Z51" s="17">
        <v>301</v>
      </c>
      <c r="AA51" s="17">
        <v>40740</v>
      </c>
      <c r="AB51" s="17">
        <v>26214</v>
      </c>
      <c r="AC51" s="17">
        <v>12174</v>
      </c>
      <c r="AD51" s="17">
        <v>305823</v>
      </c>
      <c r="AE51" s="17"/>
      <c r="AF51" s="18">
        <v>492421</v>
      </c>
      <c r="AG51" s="19">
        <v>564907</v>
      </c>
    </row>
    <row r="52" spans="2:33" x14ac:dyDescent="0.25">
      <c r="B52" s="22" t="s">
        <v>60</v>
      </c>
      <c r="C52" s="23"/>
      <c r="D52" s="24"/>
      <c r="E52" s="24"/>
      <c r="F52" s="24">
        <v>262</v>
      </c>
      <c r="G52" s="24">
        <v>1042</v>
      </c>
      <c r="H52" s="24">
        <v>2386</v>
      </c>
      <c r="I52" s="24">
        <v>821</v>
      </c>
      <c r="J52" s="24">
        <v>36447</v>
      </c>
      <c r="K52" s="24"/>
      <c r="L52" s="24">
        <v>372</v>
      </c>
      <c r="M52" s="24">
        <v>546</v>
      </c>
      <c r="N52" s="24"/>
      <c r="O52" s="24">
        <v>41876</v>
      </c>
      <c r="P52" s="24">
        <v>155509</v>
      </c>
      <c r="Q52" s="24">
        <v>5506</v>
      </c>
      <c r="R52" s="24">
        <v>5387</v>
      </c>
      <c r="S52" s="24">
        <v>166402</v>
      </c>
      <c r="T52" s="24">
        <v>40243</v>
      </c>
      <c r="U52" s="24">
        <v>1050</v>
      </c>
      <c r="V52" s="24">
        <v>7969</v>
      </c>
      <c r="W52" s="24">
        <v>31629</v>
      </c>
      <c r="X52" s="24">
        <v>32014</v>
      </c>
      <c r="Y52" s="24">
        <v>87171</v>
      </c>
      <c r="Z52" s="24">
        <v>12483</v>
      </c>
      <c r="AA52" s="24">
        <v>142555</v>
      </c>
      <c r="AB52" s="24">
        <v>84085</v>
      </c>
      <c r="AC52" s="24">
        <v>31569</v>
      </c>
      <c r="AD52" s="24">
        <v>432719</v>
      </c>
      <c r="AE52" s="24"/>
      <c r="AF52" s="24">
        <v>903487</v>
      </c>
      <c r="AG52" s="25">
        <v>1111765</v>
      </c>
    </row>
    <row r="53" spans="2:33" x14ac:dyDescent="0.25">
      <c r="B53" s="15" t="s">
        <v>61</v>
      </c>
      <c r="C53" s="16" t="s">
        <v>62</v>
      </c>
      <c r="D53" s="17">
        <v>9</v>
      </c>
      <c r="E53" s="17"/>
      <c r="F53" s="17"/>
      <c r="G53" s="17">
        <v>9991</v>
      </c>
      <c r="H53" s="17">
        <v>74</v>
      </c>
      <c r="I53" s="17">
        <v>1452</v>
      </c>
      <c r="J53" s="17">
        <v>8089</v>
      </c>
      <c r="K53" s="17"/>
      <c r="L53" s="17">
        <v>346</v>
      </c>
      <c r="M53" s="17"/>
      <c r="N53" s="17"/>
      <c r="O53" s="18">
        <v>19961</v>
      </c>
      <c r="P53" s="17">
        <v>42012</v>
      </c>
      <c r="Q53" s="17">
        <v>76540</v>
      </c>
      <c r="R53" s="17">
        <v>22245</v>
      </c>
      <c r="S53" s="18">
        <v>140797</v>
      </c>
      <c r="T53" s="17">
        <v>13098</v>
      </c>
      <c r="U53" s="17"/>
      <c r="V53" s="17"/>
      <c r="W53" s="17">
        <v>35942</v>
      </c>
      <c r="X53" s="17">
        <v>14021</v>
      </c>
      <c r="Y53" s="17">
        <v>41189</v>
      </c>
      <c r="Z53" s="17">
        <v>1403</v>
      </c>
      <c r="AA53" s="17">
        <v>108855</v>
      </c>
      <c r="AB53" s="17">
        <v>155855</v>
      </c>
      <c r="AC53" s="17">
        <v>63459</v>
      </c>
      <c r="AD53" s="17">
        <v>381501</v>
      </c>
      <c r="AE53" s="17"/>
      <c r="AF53" s="18">
        <v>815323</v>
      </c>
      <c r="AG53" s="19">
        <v>976081</v>
      </c>
    </row>
    <row r="54" spans="2:33" x14ac:dyDescent="0.25">
      <c r="B54" s="21"/>
      <c r="C54" s="16" t="s">
        <v>63</v>
      </c>
      <c r="D54" s="17">
        <v>15</v>
      </c>
      <c r="E54" s="17"/>
      <c r="F54" s="17">
        <v>230</v>
      </c>
      <c r="G54" s="17">
        <v>23635</v>
      </c>
      <c r="H54" s="17">
        <v>440</v>
      </c>
      <c r="I54" s="17">
        <v>1418</v>
      </c>
      <c r="J54" s="17">
        <v>13178</v>
      </c>
      <c r="K54" s="17"/>
      <c r="L54" s="17">
        <v>936</v>
      </c>
      <c r="M54" s="17"/>
      <c r="N54" s="17"/>
      <c r="O54" s="18">
        <v>39852</v>
      </c>
      <c r="P54" s="17">
        <v>22259</v>
      </c>
      <c r="Q54" s="17">
        <v>20897</v>
      </c>
      <c r="R54" s="17">
        <v>15562</v>
      </c>
      <c r="S54" s="18">
        <v>58718</v>
      </c>
      <c r="T54" s="17">
        <v>9722</v>
      </c>
      <c r="U54" s="17"/>
      <c r="V54" s="17"/>
      <c r="W54" s="17">
        <v>11942</v>
      </c>
      <c r="X54" s="17">
        <v>2237</v>
      </c>
      <c r="Y54" s="17">
        <v>15566</v>
      </c>
      <c r="Z54" s="17">
        <v>750</v>
      </c>
      <c r="AA54" s="17">
        <v>73441</v>
      </c>
      <c r="AB54" s="17">
        <v>95508</v>
      </c>
      <c r="AC54" s="17">
        <v>24094</v>
      </c>
      <c r="AD54" s="17">
        <v>190866</v>
      </c>
      <c r="AE54" s="17"/>
      <c r="AF54" s="18">
        <v>424126</v>
      </c>
      <c r="AG54" s="19">
        <v>522696</v>
      </c>
    </row>
    <row r="55" spans="2:33" x14ac:dyDescent="0.25">
      <c r="B55" s="22" t="s">
        <v>64</v>
      </c>
      <c r="C55" s="23"/>
      <c r="D55" s="24">
        <v>24</v>
      </c>
      <c r="E55" s="24"/>
      <c r="F55" s="24">
        <v>230</v>
      </c>
      <c r="G55" s="24">
        <v>33626</v>
      </c>
      <c r="H55" s="24">
        <v>514</v>
      </c>
      <c r="I55" s="24">
        <v>2870</v>
      </c>
      <c r="J55" s="24">
        <v>21267</v>
      </c>
      <c r="K55" s="24"/>
      <c r="L55" s="24">
        <v>1282</v>
      </c>
      <c r="M55" s="24"/>
      <c r="N55" s="24"/>
      <c r="O55" s="24">
        <v>59813</v>
      </c>
      <c r="P55" s="24">
        <v>64271</v>
      </c>
      <c r="Q55" s="24">
        <v>97437</v>
      </c>
      <c r="R55" s="24">
        <v>37807</v>
      </c>
      <c r="S55" s="24">
        <v>199515</v>
      </c>
      <c r="T55" s="24">
        <v>22820</v>
      </c>
      <c r="U55" s="24"/>
      <c r="V55" s="24"/>
      <c r="W55" s="24">
        <v>47884</v>
      </c>
      <c r="X55" s="24">
        <v>16258</v>
      </c>
      <c r="Y55" s="24">
        <v>56755</v>
      </c>
      <c r="Z55" s="24">
        <v>2153</v>
      </c>
      <c r="AA55" s="24">
        <v>182296</v>
      </c>
      <c r="AB55" s="24">
        <v>251363</v>
      </c>
      <c r="AC55" s="24">
        <v>87553</v>
      </c>
      <c r="AD55" s="24">
        <v>572367</v>
      </c>
      <c r="AE55" s="24"/>
      <c r="AF55" s="24">
        <v>1239449</v>
      </c>
      <c r="AG55" s="25">
        <v>1498777</v>
      </c>
    </row>
    <row r="56" spans="2:33" x14ac:dyDescent="0.25">
      <c r="B56" s="15" t="s">
        <v>65</v>
      </c>
      <c r="C56" s="16" t="s">
        <v>66</v>
      </c>
      <c r="D56" s="17"/>
      <c r="E56" s="17"/>
      <c r="F56" s="17"/>
      <c r="G56" s="17">
        <v>81</v>
      </c>
      <c r="H56" s="17">
        <v>1355</v>
      </c>
      <c r="I56" s="17"/>
      <c r="J56" s="17">
        <v>1997</v>
      </c>
      <c r="K56" s="17"/>
      <c r="L56" s="17"/>
      <c r="M56" s="17"/>
      <c r="N56" s="17"/>
      <c r="O56" s="18">
        <v>3433</v>
      </c>
      <c r="P56" s="17">
        <v>29768</v>
      </c>
      <c r="Q56" s="17">
        <v>1964</v>
      </c>
      <c r="R56" s="17"/>
      <c r="S56" s="18">
        <v>31732</v>
      </c>
      <c r="T56" s="17"/>
      <c r="U56" s="17"/>
      <c r="V56" s="17">
        <v>5260</v>
      </c>
      <c r="W56" s="17"/>
      <c r="X56" s="17"/>
      <c r="Y56" s="17"/>
      <c r="Z56" s="17">
        <v>4994</v>
      </c>
      <c r="AA56" s="17">
        <v>7467</v>
      </c>
      <c r="AB56" s="17">
        <v>14189</v>
      </c>
      <c r="AC56" s="17"/>
      <c r="AD56" s="17"/>
      <c r="AE56" s="17">
        <v>3066</v>
      </c>
      <c r="AF56" s="18">
        <v>34976</v>
      </c>
      <c r="AG56" s="19">
        <v>70141</v>
      </c>
    </row>
    <row r="57" spans="2:33" x14ac:dyDescent="0.25">
      <c r="B57" s="20"/>
      <c r="C57" s="16" t="s">
        <v>67</v>
      </c>
      <c r="D57" s="17"/>
      <c r="E57" s="17"/>
      <c r="F57" s="17"/>
      <c r="G57" s="17">
        <v>15</v>
      </c>
      <c r="H57" s="17">
        <v>3877</v>
      </c>
      <c r="I57" s="17"/>
      <c r="J57" s="17">
        <v>6350</v>
      </c>
      <c r="K57" s="17"/>
      <c r="L57" s="17"/>
      <c r="M57" s="17">
        <v>17</v>
      </c>
      <c r="N57" s="17"/>
      <c r="O57" s="18">
        <v>10259</v>
      </c>
      <c r="P57" s="17"/>
      <c r="Q57" s="17"/>
      <c r="R57" s="17"/>
      <c r="S57" s="18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8"/>
      <c r="AG57" s="19">
        <v>10259</v>
      </c>
    </row>
    <row r="58" spans="2:33" x14ac:dyDescent="0.25">
      <c r="B58" s="20"/>
      <c r="C58" s="16" t="s">
        <v>68</v>
      </c>
      <c r="D58" s="17"/>
      <c r="E58" s="17"/>
      <c r="F58" s="17">
        <v>1</v>
      </c>
      <c r="G58" s="17">
        <v>126</v>
      </c>
      <c r="H58" s="17">
        <v>2380</v>
      </c>
      <c r="I58" s="17"/>
      <c r="J58" s="17">
        <v>5186</v>
      </c>
      <c r="K58" s="17"/>
      <c r="L58" s="17"/>
      <c r="M58" s="17"/>
      <c r="N58" s="17"/>
      <c r="O58" s="18">
        <v>7693</v>
      </c>
      <c r="P58" s="17"/>
      <c r="Q58" s="17"/>
      <c r="R58" s="17"/>
      <c r="S58" s="18"/>
      <c r="T58" s="17"/>
      <c r="U58" s="17"/>
      <c r="V58" s="17"/>
      <c r="W58" s="17">
        <v>8010</v>
      </c>
      <c r="X58" s="17"/>
      <c r="Y58" s="17"/>
      <c r="Z58" s="17"/>
      <c r="AA58" s="17">
        <v>380</v>
      </c>
      <c r="AB58" s="17"/>
      <c r="AC58" s="17">
        <v>899</v>
      </c>
      <c r="AD58" s="17"/>
      <c r="AE58" s="17"/>
      <c r="AF58" s="18">
        <v>9289</v>
      </c>
      <c r="AG58" s="19">
        <v>16982</v>
      </c>
    </row>
    <row r="59" spans="2:33" x14ac:dyDescent="0.25">
      <c r="B59" s="21"/>
      <c r="C59" s="16" t="s">
        <v>69</v>
      </c>
      <c r="D59" s="17"/>
      <c r="E59" s="17"/>
      <c r="F59" s="17"/>
      <c r="G59" s="17"/>
      <c r="H59" s="17">
        <v>108</v>
      </c>
      <c r="I59" s="17"/>
      <c r="J59" s="17">
        <v>1317</v>
      </c>
      <c r="K59" s="17"/>
      <c r="L59" s="17"/>
      <c r="M59" s="17"/>
      <c r="N59" s="17"/>
      <c r="O59" s="18">
        <v>1425</v>
      </c>
      <c r="P59" s="17">
        <v>33322</v>
      </c>
      <c r="Q59" s="17">
        <v>503</v>
      </c>
      <c r="R59" s="17">
        <v>2523</v>
      </c>
      <c r="S59" s="18">
        <v>36348</v>
      </c>
      <c r="T59" s="17">
        <v>294</v>
      </c>
      <c r="U59" s="17"/>
      <c r="V59" s="17">
        <v>2688</v>
      </c>
      <c r="W59" s="17">
        <v>93</v>
      </c>
      <c r="X59" s="17">
        <v>130</v>
      </c>
      <c r="Y59" s="17"/>
      <c r="Z59" s="17">
        <v>2008</v>
      </c>
      <c r="AA59" s="17">
        <v>2619</v>
      </c>
      <c r="AB59" s="17">
        <v>3717</v>
      </c>
      <c r="AC59" s="17">
        <v>267</v>
      </c>
      <c r="AD59" s="17">
        <v>5375</v>
      </c>
      <c r="AE59" s="17">
        <v>1008</v>
      </c>
      <c r="AF59" s="18">
        <v>18199</v>
      </c>
      <c r="AG59" s="19">
        <v>55972</v>
      </c>
    </row>
    <row r="60" spans="2:33" x14ac:dyDescent="0.25">
      <c r="B60" s="22" t="s">
        <v>71</v>
      </c>
      <c r="C60" s="23"/>
      <c r="D60" s="24"/>
      <c r="E60" s="24"/>
      <c r="F60" s="24">
        <v>1</v>
      </c>
      <c r="G60" s="24">
        <v>222</v>
      </c>
      <c r="H60" s="24">
        <v>7720</v>
      </c>
      <c r="I60" s="24"/>
      <c r="J60" s="24">
        <v>14850</v>
      </c>
      <c r="K60" s="24"/>
      <c r="L60" s="24"/>
      <c r="M60" s="24">
        <v>17</v>
      </c>
      <c r="N60" s="24"/>
      <c r="O60" s="24">
        <v>22810</v>
      </c>
      <c r="P60" s="24">
        <v>63090</v>
      </c>
      <c r="Q60" s="24">
        <v>2467</v>
      </c>
      <c r="R60" s="24">
        <v>2523</v>
      </c>
      <c r="S60" s="24">
        <v>68080</v>
      </c>
      <c r="T60" s="24">
        <v>294</v>
      </c>
      <c r="U60" s="24"/>
      <c r="V60" s="24">
        <v>7948</v>
      </c>
      <c r="W60" s="24">
        <v>8103</v>
      </c>
      <c r="X60" s="24">
        <v>130</v>
      </c>
      <c r="Y60" s="24"/>
      <c r="Z60" s="24">
        <v>7002</v>
      </c>
      <c r="AA60" s="24">
        <v>10466</v>
      </c>
      <c r="AB60" s="24">
        <v>17906</v>
      </c>
      <c r="AC60" s="24">
        <v>1166</v>
      </c>
      <c r="AD60" s="24">
        <v>5375</v>
      </c>
      <c r="AE60" s="24">
        <v>4074</v>
      </c>
      <c r="AF60" s="24">
        <v>62464</v>
      </c>
      <c r="AG60" s="25">
        <v>153354</v>
      </c>
    </row>
    <row r="61" spans="2:33" x14ac:dyDescent="0.25">
      <c r="B61" s="26" t="s">
        <v>72</v>
      </c>
      <c r="C61" s="16" t="s">
        <v>72</v>
      </c>
      <c r="D61" s="17"/>
      <c r="E61" s="17"/>
      <c r="F61" s="17"/>
      <c r="G61" s="17">
        <v>1954</v>
      </c>
      <c r="H61" s="17">
        <v>771</v>
      </c>
      <c r="I61" s="17"/>
      <c r="J61" s="17">
        <v>2570</v>
      </c>
      <c r="K61" s="17"/>
      <c r="L61" s="17"/>
      <c r="M61" s="17"/>
      <c r="N61" s="17"/>
      <c r="O61" s="18">
        <v>5295</v>
      </c>
      <c r="P61" s="17">
        <v>65995</v>
      </c>
      <c r="Q61" s="17">
        <v>4408</v>
      </c>
      <c r="R61" s="17">
        <v>1423</v>
      </c>
      <c r="S61" s="18">
        <v>71826</v>
      </c>
      <c r="T61" s="17">
        <v>233</v>
      </c>
      <c r="U61" s="17"/>
      <c r="V61" s="17">
        <v>691</v>
      </c>
      <c r="W61" s="17">
        <v>35492</v>
      </c>
      <c r="X61" s="17">
        <v>1993</v>
      </c>
      <c r="Y61" s="17">
        <v>7570</v>
      </c>
      <c r="Z61" s="17"/>
      <c r="AA61" s="17">
        <v>2682</v>
      </c>
      <c r="AB61" s="17">
        <v>12965</v>
      </c>
      <c r="AC61" s="17">
        <v>373</v>
      </c>
      <c r="AD61" s="17">
        <v>62945</v>
      </c>
      <c r="AE61" s="17"/>
      <c r="AF61" s="18">
        <v>124944</v>
      </c>
      <c r="AG61" s="19">
        <v>202065</v>
      </c>
    </row>
    <row r="62" spans="2:33" x14ac:dyDescent="0.25">
      <c r="B62" s="22" t="s">
        <v>73</v>
      </c>
      <c r="C62" s="23"/>
      <c r="D62" s="24"/>
      <c r="E62" s="24"/>
      <c r="F62" s="24"/>
      <c r="G62" s="24">
        <v>1954</v>
      </c>
      <c r="H62" s="24">
        <v>771</v>
      </c>
      <c r="I62" s="24"/>
      <c r="J62" s="24">
        <v>2570</v>
      </c>
      <c r="K62" s="24"/>
      <c r="L62" s="24"/>
      <c r="M62" s="24"/>
      <c r="N62" s="24"/>
      <c r="O62" s="24">
        <v>5295</v>
      </c>
      <c r="P62" s="24">
        <v>65995</v>
      </c>
      <c r="Q62" s="24">
        <v>4408</v>
      </c>
      <c r="R62" s="24">
        <v>1423</v>
      </c>
      <c r="S62" s="24">
        <v>71826</v>
      </c>
      <c r="T62" s="24">
        <v>233</v>
      </c>
      <c r="U62" s="24"/>
      <c r="V62" s="24">
        <v>691</v>
      </c>
      <c r="W62" s="24">
        <v>35492</v>
      </c>
      <c r="X62" s="24">
        <v>1993</v>
      </c>
      <c r="Y62" s="24">
        <v>7570</v>
      </c>
      <c r="Z62" s="24"/>
      <c r="AA62" s="24">
        <v>2682</v>
      </c>
      <c r="AB62" s="24">
        <v>12965</v>
      </c>
      <c r="AC62" s="24">
        <v>373</v>
      </c>
      <c r="AD62" s="24">
        <v>62945</v>
      </c>
      <c r="AE62" s="24"/>
      <c r="AF62" s="24">
        <v>124944</v>
      </c>
      <c r="AG62" s="25">
        <v>202065</v>
      </c>
    </row>
    <row r="63" spans="2:33" x14ac:dyDescent="0.25">
      <c r="B63" s="26" t="s">
        <v>74</v>
      </c>
      <c r="C63" s="16" t="s">
        <v>74</v>
      </c>
      <c r="D63" s="17"/>
      <c r="E63" s="17"/>
      <c r="F63" s="17">
        <v>119</v>
      </c>
      <c r="G63" s="17">
        <v>1870</v>
      </c>
      <c r="H63" s="17">
        <v>357</v>
      </c>
      <c r="I63" s="17">
        <v>1185</v>
      </c>
      <c r="J63" s="17">
        <v>5276</v>
      </c>
      <c r="K63" s="17"/>
      <c r="L63" s="17">
        <v>845</v>
      </c>
      <c r="M63" s="17"/>
      <c r="N63" s="17"/>
      <c r="O63" s="18">
        <v>9652</v>
      </c>
      <c r="P63" s="17">
        <v>481715</v>
      </c>
      <c r="Q63" s="17">
        <v>26419</v>
      </c>
      <c r="R63" s="17">
        <v>5274</v>
      </c>
      <c r="S63" s="18">
        <v>513408</v>
      </c>
      <c r="T63" s="17"/>
      <c r="U63" s="17"/>
      <c r="V63" s="17">
        <v>734</v>
      </c>
      <c r="W63" s="17">
        <v>5338</v>
      </c>
      <c r="X63" s="17">
        <v>30808</v>
      </c>
      <c r="Y63" s="17">
        <v>6403</v>
      </c>
      <c r="Z63" s="17">
        <v>12002</v>
      </c>
      <c r="AA63" s="17">
        <v>181994</v>
      </c>
      <c r="AB63" s="17">
        <v>225633</v>
      </c>
      <c r="AC63" s="17">
        <v>11356</v>
      </c>
      <c r="AD63" s="17">
        <v>39773</v>
      </c>
      <c r="AE63" s="17"/>
      <c r="AF63" s="18">
        <v>514041</v>
      </c>
      <c r="AG63" s="19">
        <v>1037101</v>
      </c>
    </row>
    <row r="64" spans="2:33" x14ac:dyDescent="0.25">
      <c r="B64" s="22" t="s">
        <v>75</v>
      </c>
      <c r="C64" s="23"/>
      <c r="D64" s="24"/>
      <c r="E64" s="24"/>
      <c r="F64" s="24">
        <v>119</v>
      </c>
      <c r="G64" s="24">
        <v>1870</v>
      </c>
      <c r="H64" s="24">
        <v>357</v>
      </c>
      <c r="I64" s="24">
        <v>1185</v>
      </c>
      <c r="J64" s="24">
        <v>5276</v>
      </c>
      <c r="K64" s="24"/>
      <c r="L64" s="24">
        <v>845</v>
      </c>
      <c r="M64" s="24"/>
      <c r="N64" s="24"/>
      <c r="O64" s="24">
        <v>9652</v>
      </c>
      <c r="P64" s="24">
        <v>481715</v>
      </c>
      <c r="Q64" s="24">
        <v>26419</v>
      </c>
      <c r="R64" s="24">
        <v>5274</v>
      </c>
      <c r="S64" s="24">
        <v>513408</v>
      </c>
      <c r="T64" s="24"/>
      <c r="U64" s="24"/>
      <c r="V64" s="24">
        <v>734</v>
      </c>
      <c r="W64" s="24">
        <v>5338</v>
      </c>
      <c r="X64" s="24">
        <v>30808</v>
      </c>
      <c r="Y64" s="24">
        <v>6403</v>
      </c>
      <c r="Z64" s="24">
        <v>12002</v>
      </c>
      <c r="AA64" s="24">
        <v>181994</v>
      </c>
      <c r="AB64" s="24">
        <v>225633</v>
      </c>
      <c r="AC64" s="24">
        <v>11356</v>
      </c>
      <c r="AD64" s="24">
        <v>39773</v>
      </c>
      <c r="AE64" s="24"/>
      <c r="AF64" s="24">
        <v>514041</v>
      </c>
      <c r="AG64" s="25">
        <v>1037101</v>
      </c>
    </row>
    <row r="65" spans="2:33" x14ac:dyDescent="0.25">
      <c r="B65" s="26" t="s">
        <v>76</v>
      </c>
      <c r="C65" s="16" t="s">
        <v>76</v>
      </c>
      <c r="D65" s="17">
        <v>315</v>
      </c>
      <c r="E65" s="17"/>
      <c r="F65" s="17">
        <v>93</v>
      </c>
      <c r="G65" s="17"/>
      <c r="H65" s="17"/>
      <c r="I65" s="17">
        <v>29</v>
      </c>
      <c r="J65" s="17">
        <v>5713</v>
      </c>
      <c r="K65" s="17"/>
      <c r="L65" s="17">
        <v>78</v>
      </c>
      <c r="M65" s="17"/>
      <c r="N65" s="17"/>
      <c r="O65" s="18">
        <v>6228</v>
      </c>
      <c r="P65" s="17">
        <v>55822</v>
      </c>
      <c r="Q65" s="17">
        <v>3965</v>
      </c>
      <c r="R65" s="17">
        <v>2140</v>
      </c>
      <c r="S65" s="18">
        <v>61927</v>
      </c>
      <c r="T65" s="17">
        <v>51</v>
      </c>
      <c r="U65" s="17"/>
      <c r="V65" s="17"/>
      <c r="W65" s="17">
        <v>1887</v>
      </c>
      <c r="X65" s="17">
        <v>91</v>
      </c>
      <c r="Y65" s="17">
        <v>1346</v>
      </c>
      <c r="Z65" s="17">
        <v>1445</v>
      </c>
      <c r="AA65" s="17">
        <v>21533</v>
      </c>
      <c r="AB65" s="17">
        <v>30800</v>
      </c>
      <c r="AC65" s="17">
        <v>8551</v>
      </c>
      <c r="AD65" s="17">
        <v>8573</v>
      </c>
      <c r="AE65" s="17">
        <v>51</v>
      </c>
      <c r="AF65" s="18">
        <v>74328</v>
      </c>
      <c r="AG65" s="19">
        <v>142483</v>
      </c>
    </row>
    <row r="66" spans="2:33" x14ac:dyDescent="0.25">
      <c r="B66" s="22" t="s">
        <v>77</v>
      </c>
      <c r="C66" s="23"/>
      <c r="D66" s="24">
        <v>315</v>
      </c>
      <c r="E66" s="24"/>
      <c r="F66" s="24">
        <v>93</v>
      </c>
      <c r="G66" s="24"/>
      <c r="H66" s="24"/>
      <c r="I66" s="24">
        <v>29</v>
      </c>
      <c r="J66" s="24">
        <v>5713</v>
      </c>
      <c r="K66" s="24"/>
      <c r="L66" s="24">
        <v>78</v>
      </c>
      <c r="M66" s="24"/>
      <c r="N66" s="24"/>
      <c r="O66" s="24">
        <v>6228</v>
      </c>
      <c r="P66" s="24">
        <v>55822</v>
      </c>
      <c r="Q66" s="24">
        <v>3965</v>
      </c>
      <c r="R66" s="24">
        <v>2140</v>
      </c>
      <c r="S66" s="24">
        <v>61927</v>
      </c>
      <c r="T66" s="24">
        <v>51</v>
      </c>
      <c r="U66" s="24"/>
      <c r="V66" s="24"/>
      <c r="W66" s="24">
        <v>1887</v>
      </c>
      <c r="X66" s="24">
        <v>91</v>
      </c>
      <c r="Y66" s="24">
        <v>1346</v>
      </c>
      <c r="Z66" s="24">
        <v>1445</v>
      </c>
      <c r="AA66" s="24">
        <v>21533</v>
      </c>
      <c r="AB66" s="24">
        <v>30800</v>
      </c>
      <c r="AC66" s="24">
        <v>8551</v>
      </c>
      <c r="AD66" s="24">
        <v>8573</v>
      </c>
      <c r="AE66" s="24">
        <v>51</v>
      </c>
      <c r="AF66" s="24">
        <v>74328</v>
      </c>
      <c r="AG66" s="25">
        <v>142483</v>
      </c>
    </row>
    <row r="67" spans="2:33" x14ac:dyDescent="0.25">
      <c r="B67" s="26" t="s">
        <v>78</v>
      </c>
      <c r="C67" s="16" t="s">
        <v>78</v>
      </c>
      <c r="D67" s="17"/>
      <c r="E67" s="17"/>
      <c r="F67" s="17"/>
      <c r="G67" s="17">
        <v>529</v>
      </c>
      <c r="H67" s="17">
        <v>2111</v>
      </c>
      <c r="I67" s="17"/>
      <c r="J67" s="17">
        <v>6776</v>
      </c>
      <c r="K67" s="17"/>
      <c r="L67" s="17"/>
      <c r="M67" s="17"/>
      <c r="N67" s="17"/>
      <c r="O67" s="18">
        <v>9416</v>
      </c>
      <c r="P67" s="17">
        <v>141061</v>
      </c>
      <c r="Q67" s="17">
        <v>1950</v>
      </c>
      <c r="R67" s="17">
        <v>3224</v>
      </c>
      <c r="S67" s="18">
        <v>146235</v>
      </c>
      <c r="T67" s="17"/>
      <c r="U67" s="17"/>
      <c r="V67" s="17"/>
      <c r="W67" s="17">
        <v>21036</v>
      </c>
      <c r="X67" s="17"/>
      <c r="Y67" s="17"/>
      <c r="Z67" s="17"/>
      <c r="AA67" s="17"/>
      <c r="AB67" s="17">
        <v>8715</v>
      </c>
      <c r="AC67" s="17"/>
      <c r="AD67" s="17"/>
      <c r="AE67" s="17">
        <v>178772</v>
      </c>
      <c r="AF67" s="18">
        <v>208523</v>
      </c>
      <c r="AG67" s="19">
        <v>364174</v>
      </c>
    </row>
    <row r="68" spans="2:33" x14ac:dyDescent="0.25">
      <c r="B68" s="22" t="s">
        <v>79</v>
      </c>
      <c r="C68" s="23"/>
      <c r="D68" s="24"/>
      <c r="E68" s="24"/>
      <c r="F68" s="24"/>
      <c r="G68" s="24">
        <v>529</v>
      </c>
      <c r="H68" s="24">
        <v>2111</v>
      </c>
      <c r="I68" s="24"/>
      <c r="J68" s="24">
        <v>6776</v>
      </c>
      <c r="K68" s="24"/>
      <c r="L68" s="24"/>
      <c r="M68" s="24"/>
      <c r="N68" s="24"/>
      <c r="O68" s="24">
        <v>9416</v>
      </c>
      <c r="P68" s="24">
        <v>141061</v>
      </c>
      <c r="Q68" s="24">
        <v>1950</v>
      </c>
      <c r="R68" s="24">
        <v>3224</v>
      </c>
      <c r="S68" s="24">
        <v>146235</v>
      </c>
      <c r="T68" s="24"/>
      <c r="U68" s="24"/>
      <c r="V68" s="24"/>
      <c r="W68" s="24">
        <v>21036</v>
      </c>
      <c r="X68" s="24"/>
      <c r="Y68" s="24"/>
      <c r="Z68" s="24"/>
      <c r="AA68" s="24"/>
      <c r="AB68" s="24">
        <v>8715</v>
      </c>
      <c r="AC68" s="24"/>
      <c r="AD68" s="24"/>
      <c r="AE68" s="24">
        <v>178772</v>
      </c>
      <c r="AF68" s="24">
        <v>208523</v>
      </c>
      <c r="AG68" s="25">
        <v>364174</v>
      </c>
    </row>
    <row r="69" spans="2:33" x14ac:dyDescent="0.25">
      <c r="B69" s="15" t="s">
        <v>80</v>
      </c>
      <c r="C69" s="16" t="s">
        <v>81</v>
      </c>
      <c r="D69" s="17"/>
      <c r="E69" s="17"/>
      <c r="F69" s="17"/>
      <c r="G69" s="17">
        <v>150</v>
      </c>
      <c r="H69" s="17">
        <v>700</v>
      </c>
      <c r="I69" s="17"/>
      <c r="J69" s="17">
        <v>2918</v>
      </c>
      <c r="K69" s="17"/>
      <c r="L69" s="17"/>
      <c r="M69" s="17"/>
      <c r="N69" s="17"/>
      <c r="O69" s="18">
        <v>3768</v>
      </c>
      <c r="P69" s="17">
        <v>3000</v>
      </c>
      <c r="Q69" s="17"/>
      <c r="R69" s="17">
        <v>300</v>
      </c>
      <c r="S69" s="18">
        <v>3300</v>
      </c>
      <c r="T69" s="17"/>
      <c r="U69" s="17"/>
      <c r="V69" s="17"/>
      <c r="W69" s="17">
        <v>30000</v>
      </c>
      <c r="X69" s="17"/>
      <c r="Y69" s="17"/>
      <c r="Z69" s="17"/>
      <c r="AA69" s="17">
        <v>200000</v>
      </c>
      <c r="AB69" s="17">
        <v>2000</v>
      </c>
      <c r="AC69" s="17"/>
      <c r="AD69" s="17"/>
      <c r="AE69" s="17"/>
      <c r="AF69" s="18">
        <v>232000</v>
      </c>
      <c r="AG69" s="19">
        <v>239068</v>
      </c>
    </row>
    <row r="70" spans="2:33" x14ac:dyDescent="0.25">
      <c r="B70" s="20"/>
      <c r="C70" s="16" t="s">
        <v>82</v>
      </c>
      <c r="D70" s="17"/>
      <c r="E70" s="17"/>
      <c r="F70" s="17"/>
      <c r="G70" s="17"/>
      <c r="H70" s="17">
        <v>1182</v>
      </c>
      <c r="I70" s="17"/>
      <c r="J70" s="17">
        <v>1043</v>
      </c>
      <c r="K70" s="17"/>
      <c r="L70" s="17"/>
      <c r="M70" s="17"/>
      <c r="N70" s="17"/>
      <c r="O70" s="18">
        <v>2225</v>
      </c>
      <c r="P70" s="17"/>
      <c r="Q70" s="17"/>
      <c r="R70" s="17"/>
      <c r="S70" s="18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8"/>
      <c r="AG70" s="19">
        <v>2225</v>
      </c>
    </row>
    <row r="71" spans="2:33" x14ac:dyDescent="0.25">
      <c r="B71" s="21"/>
      <c r="C71" s="16" t="s">
        <v>83</v>
      </c>
      <c r="D71" s="17"/>
      <c r="E71" s="17"/>
      <c r="F71" s="17"/>
      <c r="G71" s="17">
        <v>15</v>
      </c>
      <c r="H71" s="17">
        <v>191</v>
      </c>
      <c r="I71" s="17"/>
      <c r="J71" s="17">
        <v>1276</v>
      </c>
      <c r="K71" s="17"/>
      <c r="L71" s="17"/>
      <c r="M71" s="17"/>
      <c r="N71" s="17"/>
      <c r="O71" s="18">
        <v>1482</v>
      </c>
      <c r="P71" s="17">
        <v>10</v>
      </c>
      <c r="Q71" s="17">
        <v>23</v>
      </c>
      <c r="R71" s="17">
        <v>71</v>
      </c>
      <c r="S71" s="18">
        <v>104</v>
      </c>
      <c r="T71" s="17"/>
      <c r="U71" s="17">
        <v>19</v>
      </c>
      <c r="V71" s="17">
        <v>3385</v>
      </c>
      <c r="W71" s="17">
        <v>42</v>
      </c>
      <c r="X71" s="17">
        <v>20</v>
      </c>
      <c r="Y71" s="17">
        <v>70</v>
      </c>
      <c r="Z71" s="17">
        <v>63</v>
      </c>
      <c r="AA71" s="17">
        <v>4030</v>
      </c>
      <c r="AB71" s="17">
        <v>39</v>
      </c>
      <c r="AC71" s="17">
        <v>10</v>
      </c>
      <c r="AD71" s="17">
        <v>19453</v>
      </c>
      <c r="AE71" s="17"/>
      <c r="AF71" s="18">
        <v>27131</v>
      </c>
      <c r="AG71" s="19">
        <v>28717</v>
      </c>
    </row>
    <row r="72" spans="2:33" ht="15.75" thickBot="1" x14ac:dyDescent="0.3">
      <c r="B72" s="22" t="s">
        <v>84</v>
      </c>
      <c r="C72" s="23"/>
      <c r="D72" s="24"/>
      <c r="E72" s="24"/>
      <c r="F72" s="24"/>
      <c r="G72" s="24">
        <v>165</v>
      </c>
      <c r="H72" s="24">
        <v>2073</v>
      </c>
      <c r="I72" s="24"/>
      <c r="J72" s="24">
        <v>5237</v>
      </c>
      <c r="K72" s="24"/>
      <c r="L72" s="24"/>
      <c r="M72" s="24"/>
      <c r="N72" s="24"/>
      <c r="O72" s="24">
        <v>7475</v>
      </c>
      <c r="P72" s="24">
        <v>3010</v>
      </c>
      <c r="Q72" s="24">
        <v>23</v>
      </c>
      <c r="R72" s="24">
        <v>371</v>
      </c>
      <c r="S72" s="24">
        <v>3404</v>
      </c>
      <c r="T72" s="24"/>
      <c r="U72" s="24">
        <v>19</v>
      </c>
      <c r="V72" s="24">
        <v>3385</v>
      </c>
      <c r="W72" s="24">
        <v>30042</v>
      </c>
      <c r="X72" s="24">
        <v>20</v>
      </c>
      <c r="Y72" s="24">
        <v>70</v>
      </c>
      <c r="Z72" s="24">
        <v>63</v>
      </c>
      <c r="AA72" s="24">
        <v>204030</v>
      </c>
      <c r="AB72" s="24">
        <v>2039</v>
      </c>
      <c r="AC72" s="24">
        <v>10</v>
      </c>
      <c r="AD72" s="24">
        <v>19453</v>
      </c>
      <c r="AE72" s="24"/>
      <c r="AF72" s="24">
        <v>259131</v>
      </c>
      <c r="AG72" s="25">
        <v>270010</v>
      </c>
    </row>
    <row r="73" spans="2:33" ht="16.5" thickTop="1" thickBot="1" x14ac:dyDescent="0.3">
      <c r="B73" s="27" t="s">
        <v>85</v>
      </c>
      <c r="C73" s="28"/>
      <c r="D73" s="29">
        <v>673</v>
      </c>
      <c r="E73" s="29">
        <v>4800</v>
      </c>
      <c r="F73" s="29">
        <v>7672</v>
      </c>
      <c r="G73" s="29">
        <v>177124</v>
      </c>
      <c r="H73" s="29">
        <v>53595</v>
      </c>
      <c r="I73" s="29">
        <v>22651</v>
      </c>
      <c r="J73" s="29">
        <v>310280</v>
      </c>
      <c r="K73" s="29">
        <v>82</v>
      </c>
      <c r="L73" s="29">
        <v>14425</v>
      </c>
      <c r="M73" s="29">
        <v>1696</v>
      </c>
      <c r="N73" s="29">
        <v>66</v>
      </c>
      <c r="O73" s="30">
        <v>593064</v>
      </c>
      <c r="P73" s="29">
        <v>5880672</v>
      </c>
      <c r="Q73" s="29">
        <v>783235</v>
      </c>
      <c r="R73" s="29">
        <v>243578</v>
      </c>
      <c r="S73" s="30">
        <v>6907485</v>
      </c>
      <c r="T73" s="29">
        <v>243624</v>
      </c>
      <c r="U73" s="29">
        <v>11035</v>
      </c>
      <c r="V73" s="29">
        <v>77499</v>
      </c>
      <c r="W73" s="29">
        <v>1014637</v>
      </c>
      <c r="X73" s="29">
        <v>475203</v>
      </c>
      <c r="Y73" s="29">
        <v>315021</v>
      </c>
      <c r="Z73" s="29">
        <v>97227</v>
      </c>
      <c r="AA73" s="29">
        <v>2592715</v>
      </c>
      <c r="AB73" s="29">
        <v>2645107</v>
      </c>
      <c r="AC73" s="29">
        <v>795436</v>
      </c>
      <c r="AD73" s="29">
        <v>4957262</v>
      </c>
      <c r="AE73" s="29">
        <v>196828</v>
      </c>
      <c r="AF73" s="30">
        <v>13421594</v>
      </c>
      <c r="AG73" s="31">
        <v>20922143</v>
      </c>
    </row>
  </sheetData>
  <mergeCells count="9">
    <mergeCell ref="D7:N7"/>
    <mergeCell ref="B7:B8"/>
    <mergeCell ref="C7:C8"/>
    <mergeCell ref="AG7:AG8"/>
    <mergeCell ref="AF7:AF8"/>
    <mergeCell ref="S7:S8"/>
    <mergeCell ref="O7:O8"/>
    <mergeCell ref="T7:AE7"/>
    <mergeCell ref="P7:R7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66"/>
  <sheetViews>
    <sheetView workbookViewId="0"/>
  </sheetViews>
  <sheetFormatPr baseColWidth="10" defaultRowHeight="15" x14ac:dyDescent="0.25"/>
  <cols>
    <col min="2" max="2" width="13.140625" customWidth="1"/>
    <col min="4" max="4" width="15.42578125" customWidth="1"/>
  </cols>
  <sheetData>
    <row r="2" spans="2:19" ht="15.75" x14ac:dyDescent="0.3">
      <c r="D2" s="1" t="s">
        <v>0</v>
      </c>
    </row>
    <row r="4" spans="2:19" x14ac:dyDescent="0.25">
      <c r="B4" s="14" t="s">
        <v>123</v>
      </c>
    </row>
    <row r="5" spans="2:19" ht="15.75" thickBot="1" x14ac:dyDescent="0.3"/>
    <row r="6" spans="2:19" ht="44.25" customHeight="1" x14ac:dyDescent="0.25">
      <c r="B6" s="60" t="s">
        <v>1</v>
      </c>
      <c r="C6" s="61" t="s">
        <v>2</v>
      </c>
      <c r="D6" s="61" t="s">
        <v>124</v>
      </c>
      <c r="E6" s="61" t="s">
        <v>125</v>
      </c>
      <c r="F6" s="61" t="s">
        <v>126</v>
      </c>
      <c r="G6" s="61" t="s">
        <v>127</v>
      </c>
      <c r="H6" s="61" t="s">
        <v>163</v>
      </c>
      <c r="I6" s="61" t="s">
        <v>128</v>
      </c>
      <c r="J6" s="61" t="s">
        <v>129</v>
      </c>
      <c r="K6" s="61" t="s">
        <v>130</v>
      </c>
      <c r="L6" s="61" t="s">
        <v>131</v>
      </c>
      <c r="M6" s="61" t="s">
        <v>132</v>
      </c>
      <c r="N6" s="61" t="s">
        <v>133</v>
      </c>
      <c r="O6" s="61" t="s">
        <v>134</v>
      </c>
      <c r="P6" s="61" t="s">
        <v>135</v>
      </c>
      <c r="Q6" s="61" t="s">
        <v>164</v>
      </c>
      <c r="R6" s="61" t="s">
        <v>165</v>
      </c>
      <c r="S6" s="62" t="s">
        <v>162</v>
      </c>
    </row>
    <row r="7" spans="2:19" x14ac:dyDescent="0.25">
      <c r="B7" s="33" t="s">
        <v>22</v>
      </c>
      <c r="C7" s="34" t="s">
        <v>22</v>
      </c>
      <c r="D7" s="35" t="s">
        <v>138</v>
      </c>
      <c r="E7" s="36"/>
      <c r="F7" s="36"/>
      <c r="G7" s="36"/>
      <c r="H7" s="36"/>
      <c r="I7" s="36"/>
      <c r="J7" s="36">
        <v>40000</v>
      </c>
      <c r="K7" s="36"/>
      <c r="L7" s="36"/>
      <c r="M7" s="36"/>
      <c r="N7" s="36">
        <v>243</v>
      </c>
      <c r="O7" s="36"/>
      <c r="P7" s="36">
        <v>800000</v>
      </c>
      <c r="Q7" s="36"/>
      <c r="R7" s="36"/>
      <c r="S7" s="37">
        <v>840243</v>
      </c>
    </row>
    <row r="8" spans="2:19" x14ac:dyDescent="0.25">
      <c r="B8" s="33"/>
      <c r="C8" s="34"/>
      <c r="D8" s="35" t="s">
        <v>139</v>
      </c>
      <c r="E8" s="38"/>
      <c r="F8" s="38"/>
      <c r="G8" s="38"/>
      <c r="H8" s="38"/>
      <c r="I8" s="38"/>
      <c r="J8" s="38">
        <v>2000</v>
      </c>
      <c r="K8" s="38"/>
      <c r="L8" s="38"/>
      <c r="M8" s="38"/>
      <c r="N8" s="38">
        <v>1205</v>
      </c>
      <c r="O8" s="38"/>
      <c r="P8" s="38">
        <v>80000</v>
      </c>
      <c r="Q8" s="38"/>
      <c r="R8" s="38"/>
      <c r="S8" s="39">
        <v>83205</v>
      </c>
    </row>
    <row r="9" spans="2:19" x14ac:dyDescent="0.25">
      <c r="B9" s="40" t="s">
        <v>140</v>
      </c>
      <c r="C9" s="41"/>
      <c r="D9" s="41"/>
      <c r="E9" s="42"/>
      <c r="F9" s="42"/>
      <c r="G9" s="42"/>
      <c r="H9" s="42"/>
      <c r="I9" s="42"/>
      <c r="J9" s="42">
        <v>40000</v>
      </c>
      <c r="K9" s="42"/>
      <c r="L9" s="42"/>
      <c r="M9" s="42"/>
      <c r="N9" s="42">
        <v>243</v>
      </c>
      <c r="O9" s="42"/>
      <c r="P9" s="42">
        <v>800000</v>
      </c>
      <c r="Q9" s="42"/>
      <c r="R9" s="42"/>
      <c r="S9" s="43">
        <v>840243</v>
      </c>
    </row>
    <row r="10" spans="2:19" x14ac:dyDescent="0.25">
      <c r="B10" s="44" t="s">
        <v>141</v>
      </c>
      <c r="C10" s="45"/>
      <c r="D10" s="45"/>
      <c r="E10" s="46"/>
      <c r="F10" s="46"/>
      <c r="G10" s="46"/>
      <c r="H10" s="46"/>
      <c r="I10" s="46"/>
      <c r="J10" s="46">
        <v>2000</v>
      </c>
      <c r="K10" s="46"/>
      <c r="L10" s="46"/>
      <c r="M10" s="46"/>
      <c r="N10" s="46">
        <v>1205</v>
      </c>
      <c r="O10" s="46"/>
      <c r="P10" s="46">
        <v>80000</v>
      </c>
      <c r="Q10" s="46"/>
      <c r="R10" s="46"/>
      <c r="S10" s="47">
        <v>83205</v>
      </c>
    </row>
    <row r="11" spans="2:19" x14ac:dyDescent="0.25">
      <c r="B11" s="33" t="s">
        <v>24</v>
      </c>
      <c r="C11" s="34" t="s">
        <v>24</v>
      </c>
      <c r="D11" s="35" t="s">
        <v>138</v>
      </c>
      <c r="E11" s="36"/>
      <c r="F11" s="36"/>
      <c r="G11" s="36"/>
      <c r="H11" s="36"/>
      <c r="I11" s="36"/>
      <c r="J11" s="36"/>
      <c r="K11" s="36">
        <v>3000</v>
      </c>
      <c r="L11" s="36"/>
      <c r="M11" s="36"/>
      <c r="N11" s="36"/>
      <c r="O11" s="36"/>
      <c r="P11" s="36"/>
      <c r="Q11" s="36"/>
      <c r="R11" s="36"/>
      <c r="S11" s="37">
        <v>3000</v>
      </c>
    </row>
    <row r="12" spans="2:19" x14ac:dyDescent="0.25">
      <c r="B12" s="33"/>
      <c r="C12" s="34"/>
      <c r="D12" s="35" t="s">
        <v>139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9"/>
    </row>
    <row r="13" spans="2:19" x14ac:dyDescent="0.25">
      <c r="B13" s="40" t="s">
        <v>142</v>
      </c>
      <c r="C13" s="41"/>
      <c r="D13" s="41"/>
      <c r="E13" s="42"/>
      <c r="F13" s="42"/>
      <c r="G13" s="42"/>
      <c r="H13" s="42"/>
      <c r="I13" s="42"/>
      <c r="J13" s="42"/>
      <c r="K13" s="42">
        <v>3000</v>
      </c>
      <c r="L13" s="42"/>
      <c r="M13" s="42"/>
      <c r="N13" s="42"/>
      <c r="O13" s="42"/>
      <c r="P13" s="42"/>
      <c r="Q13" s="42"/>
      <c r="R13" s="42"/>
      <c r="S13" s="43">
        <v>3000</v>
      </c>
    </row>
    <row r="14" spans="2:19" x14ac:dyDescent="0.25">
      <c r="B14" s="44" t="s">
        <v>143</v>
      </c>
      <c r="C14" s="45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7"/>
    </row>
    <row r="15" spans="2:19" x14ac:dyDescent="0.25">
      <c r="B15" s="33" t="s">
        <v>26</v>
      </c>
      <c r="C15" s="34" t="s">
        <v>27</v>
      </c>
      <c r="D15" s="35" t="s">
        <v>138</v>
      </c>
      <c r="E15" s="36">
        <v>7977</v>
      </c>
      <c r="F15" s="36">
        <v>1</v>
      </c>
      <c r="G15" s="36">
        <v>9</v>
      </c>
      <c r="H15" s="36"/>
      <c r="I15" s="36"/>
      <c r="J15" s="36"/>
      <c r="K15" s="36">
        <v>308</v>
      </c>
      <c r="L15" s="36">
        <v>1930</v>
      </c>
      <c r="M15" s="36"/>
      <c r="N15" s="36"/>
      <c r="O15" s="36"/>
      <c r="P15" s="36"/>
      <c r="Q15" s="36"/>
      <c r="R15" s="36"/>
      <c r="S15" s="37">
        <v>10225</v>
      </c>
    </row>
    <row r="16" spans="2:19" x14ac:dyDescent="0.25">
      <c r="B16" s="33"/>
      <c r="C16" s="34"/>
      <c r="D16" s="35" t="s">
        <v>139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</row>
    <row r="17" spans="2:19" x14ac:dyDescent="0.25">
      <c r="B17" s="33"/>
      <c r="C17" s="52" t="s">
        <v>28</v>
      </c>
      <c r="D17" s="53" t="s">
        <v>138</v>
      </c>
      <c r="E17" s="54"/>
      <c r="F17" s="54"/>
      <c r="G17" s="54"/>
      <c r="H17" s="54"/>
      <c r="I17" s="54"/>
      <c r="J17" s="54"/>
      <c r="K17" s="54">
        <v>2086</v>
      </c>
      <c r="L17" s="54">
        <v>575</v>
      </c>
      <c r="M17" s="54"/>
      <c r="N17" s="54"/>
      <c r="O17" s="54">
        <v>228</v>
      </c>
      <c r="P17" s="54">
        <v>1750</v>
      </c>
      <c r="Q17" s="54"/>
      <c r="R17" s="54"/>
      <c r="S17" s="55">
        <v>4639</v>
      </c>
    </row>
    <row r="18" spans="2:19" x14ac:dyDescent="0.25">
      <c r="B18" s="33"/>
      <c r="C18" s="34"/>
      <c r="D18" s="35" t="s">
        <v>139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2:19" x14ac:dyDescent="0.25">
      <c r="B19" s="33"/>
      <c r="C19" s="52" t="s">
        <v>29</v>
      </c>
      <c r="D19" s="53" t="s">
        <v>138</v>
      </c>
      <c r="E19" s="54">
        <v>21528</v>
      </c>
      <c r="F19" s="54">
        <v>63</v>
      </c>
      <c r="G19" s="54"/>
      <c r="H19" s="54"/>
      <c r="I19" s="54"/>
      <c r="J19" s="54"/>
      <c r="K19" s="54">
        <v>27716</v>
      </c>
      <c r="L19" s="54">
        <v>269529</v>
      </c>
      <c r="M19" s="54"/>
      <c r="N19" s="54"/>
      <c r="O19" s="54">
        <v>30317</v>
      </c>
      <c r="P19" s="54"/>
      <c r="Q19" s="54"/>
      <c r="R19" s="54"/>
      <c r="S19" s="55">
        <v>349153</v>
      </c>
    </row>
    <row r="20" spans="2:19" x14ac:dyDescent="0.25">
      <c r="B20" s="33"/>
      <c r="C20" s="34"/>
      <c r="D20" s="35" t="s">
        <v>139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/>
    </row>
    <row r="21" spans="2:19" x14ac:dyDescent="0.25">
      <c r="B21" s="40" t="s">
        <v>144</v>
      </c>
      <c r="C21" s="41"/>
      <c r="D21" s="41"/>
      <c r="E21" s="42">
        <v>29505</v>
      </c>
      <c r="F21" s="42">
        <v>64</v>
      </c>
      <c r="G21" s="42">
        <v>9</v>
      </c>
      <c r="H21" s="42"/>
      <c r="I21" s="42"/>
      <c r="J21" s="42"/>
      <c r="K21" s="42">
        <v>30110</v>
      </c>
      <c r="L21" s="42">
        <v>272034</v>
      </c>
      <c r="M21" s="42"/>
      <c r="N21" s="42"/>
      <c r="O21" s="42">
        <v>30545</v>
      </c>
      <c r="P21" s="42">
        <v>1750</v>
      </c>
      <c r="Q21" s="42"/>
      <c r="R21" s="42"/>
      <c r="S21" s="43">
        <v>364017</v>
      </c>
    </row>
    <row r="22" spans="2:19" x14ac:dyDescent="0.25">
      <c r="B22" s="44" t="s">
        <v>145</v>
      </c>
      <c r="C22" s="45"/>
      <c r="D22" s="45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</row>
    <row r="23" spans="2:19" x14ac:dyDescent="0.25">
      <c r="B23" s="33" t="s">
        <v>35</v>
      </c>
      <c r="C23" s="34" t="s">
        <v>35</v>
      </c>
      <c r="D23" s="35" t="s">
        <v>138</v>
      </c>
      <c r="E23" s="36"/>
      <c r="F23" s="36"/>
      <c r="G23" s="36"/>
      <c r="H23" s="36"/>
      <c r="I23" s="36"/>
      <c r="J23" s="36"/>
      <c r="K23" s="36"/>
      <c r="L23" s="36"/>
      <c r="M23" s="36"/>
      <c r="N23" s="36">
        <v>113</v>
      </c>
      <c r="O23" s="36"/>
      <c r="P23" s="36"/>
      <c r="Q23" s="36"/>
      <c r="R23" s="36"/>
      <c r="S23" s="37">
        <v>113</v>
      </c>
    </row>
    <row r="24" spans="2:19" x14ac:dyDescent="0.25">
      <c r="B24" s="33"/>
      <c r="C24" s="34"/>
      <c r="D24" s="35" t="s">
        <v>139</v>
      </c>
      <c r="E24" s="38"/>
      <c r="F24" s="38"/>
      <c r="G24" s="38"/>
      <c r="H24" s="38"/>
      <c r="I24" s="38"/>
      <c r="J24" s="38"/>
      <c r="K24" s="38"/>
      <c r="L24" s="38"/>
      <c r="M24" s="38"/>
      <c r="N24" s="38">
        <v>554.88</v>
      </c>
      <c r="O24" s="38"/>
      <c r="P24" s="38"/>
      <c r="Q24" s="38"/>
      <c r="R24" s="38"/>
      <c r="S24" s="39">
        <v>554.88</v>
      </c>
    </row>
    <row r="25" spans="2:19" x14ac:dyDescent="0.25">
      <c r="B25" s="40" t="s">
        <v>146</v>
      </c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>
        <v>113</v>
      </c>
      <c r="O25" s="42"/>
      <c r="P25" s="42"/>
      <c r="Q25" s="42"/>
      <c r="R25" s="42"/>
      <c r="S25" s="43">
        <v>113</v>
      </c>
    </row>
    <row r="26" spans="2:19" x14ac:dyDescent="0.25">
      <c r="B26" s="44" t="s">
        <v>147</v>
      </c>
      <c r="C26" s="4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>
        <v>554.88</v>
      </c>
      <c r="O26" s="46"/>
      <c r="P26" s="46"/>
      <c r="Q26" s="46"/>
      <c r="R26" s="46"/>
      <c r="S26" s="47">
        <v>554.88</v>
      </c>
    </row>
    <row r="27" spans="2:19" x14ac:dyDescent="0.25">
      <c r="B27" s="33" t="s">
        <v>48</v>
      </c>
      <c r="C27" s="34" t="s">
        <v>49</v>
      </c>
      <c r="D27" s="35" t="s">
        <v>138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>
        <v>52160</v>
      </c>
      <c r="P27" s="36"/>
      <c r="Q27" s="36"/>
      <c r="R27" s="36"/>
      <c r="S27" s="37">
        <v>52160</v>
      </c>
    </row>
    <row r="28" spans="2:19" x14ac:dyDescent="0.25">
      <c r="B28" s="33"/>
      <c r="C28" s="34"/>
      <c r="D28" s="35" t="s">
        <v>139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26080</v>
      </c>
      <c r="P28" s="38"/>
      <c r="Q28" s="38"/>
      <c r="R28" s="38"/>
      <c r="S28" s="39">
        <v>26080</v>
      </c>
    </row>
    <row r="29" spans="2:19" x14ac:dyDescent="0.25">
      <c r="B29" s="33"/>
      <c r="C29" s="52" t="s">
        <v>50</v>
      </c>
      <c r="D29" s="53" t="s">
        <v>138</v>
      </c>
      <c r="E29" s="54">
        <v>8</v>
      </c>
      <c r="F29" s="54">
        <v>300</v>
      </c>
      <c r="G29" s="54">
        <v>600</v>
      </c>
      <c r="H29" s="54">
        <v>30000</v>
      </c>
      <c r="I29" s="54"/>
      <c r="J29" s="54"/>
      <c r="K29" s="54">
        <v>800</v>
      </c>
      <c r="L29" s="54">
        <v>40000</v>
      </c>
      <c r="M29" s="54">
        <v>300</v>
      </c>
      <c r="N29" s="54"/>
      <c r="O29" s="54"/>
      <c r="P29" s="54"/>
      <c r="Q29" s="54"/>
      <c r="R29" s="54"/>
      <c r="S29" s="55">
        <v>72008</v>
      </c>
    </row>
    <row r="30" spans="2:19" x14ac:dyDescent="0.25">
      <c r="B30" s="33"/>
      <c r="C30" s="34"/>
      <c r="D30" s="35" t="s">
        <v>139</v>
      </c>
      <c r="E30" s="38">
        <v>3.2</v>
      </c>
      <c r="F30" s="38">
        <v>300</v>
      </c>
      <c r="G30" s="38">
        <v>360</v>
      </c>
      <c r="H30" s="38">
        <v>600</v>
      </c>
      <c r="I30" s="38"/>
      <c r="J30" s="38"/>
      <c r="K30" s="38">
        <v>16000</v>
      </c>
      <c r="L30" s="38">
        <v>32000</v>
      </c>
      <c r="M30" s="38">
        <v>450</v>
      </c>
      <c r="N30" s="38"/>
      <c r="O30" s="38"/>
      <c r="P30" s="38"/>
      <c r="Q30" s="38"/>
      <c r="R30" s="38"/>
      <c r="S30" s="39">
        <v>49713.2</v>
      </c>
    </row>
    <row r="31" spans="2:19" x14ac:dyDescent="0.25">
      <c r="B31" s="33"/>
      <c r="C31" s="52" t="s">
        <v>52</v>
      </c>
      <c r="D31" s="53" t="s">
        <v>138</v>
      </c>
      <c r="E31" s="54"/>
      <c r="F31" s="54"/>
      <c r="G31" s="54"/>
      <c r="H31" s="54">
        <v>2500</v>
      </c>
      <c r="I31" s="54"/>
      <c r="J31" s="54"/>
      <c r="K31" s="54">
        <v>650</v>
      </c>
      <c r="L31" s="54">
        <v>850</v>
      </c>
      <c r="M31" s="54"/>
      <c r="N31" s="54"/>
      <c r="O31" s="54">
        <v>140726</v>
      </c>
      <c r="P31" s="54"/>
      <c r="Q31" s="54"/>
      <c r="R31" s="54"/>
      <c r="S31" s="55">
        <v>144726</v>
      </c>
    </row>
    <row r="32" spans="2:19" x14ac:dyDescent="0.25">
      <c r="B32" s="33"/>
      <c r="C32" s="34"/>
      <c r="D32" s="35" t="s">
        <v>139</v>
      </c>
      <c r="E32" s="38"/>
      <c r="F32" s="38"/>
      <c r="G32" s="38"/>
      <c r="H32" s="38">
        <v>190</v>
      </c>
      <c r="I32" s="38"/>
      <c r="J32" s="38"/>
      <c r="K32" s="38">
        <v>1300</v>
      </c>
      <c r="L32" s="38">
        <v>1275</v>
      </c>
      <c r="M32" s="38"/>
      <c r="N32" s="38"/>
      <c r="O32" s="38">
        <v>46440</v>
      </c>
      <c r="P32" s="38"/>
      <c r="Q32" s="38"/>
      <c r="R32" s="38"/>
      <c r="S32" s="39">
        <v>49205</v>
      </c>
    </row>
    <row r="33" spans="2:19" x14ac:dyDescent="0.25">
      <c r="B33" s="33"/>
      <c r="C33" s="52" t="s">
        <v>53</v>
      </c>
      <c r="D33" s="53" t="s">
        <v>138</v>
      </c>
      <c r="E33" s="54"/>
      <c r="F33" s="54">
        <v>25</v>
      </c>
      <c r="G33" s="54"/>
      <c r="H33" s="54"/>
      <c r="I33" s="54"/>
      <c r="J33" s="54"/>
      <c r="K33" s="54">
        <v>144</v>
      </c>
      <c r="L33" s="54">
        <v>180</v>
      </c>
      <c r="M33" s="54"/>
      <c r="N33" s="54"/>
      <c r="O33" s="54"/>
      <c r="P33" s="54"/>
      <c r="Q33" s="54"/>
      <c r="R33" s="54"/>
      <c r="S33" s="55">
        <v>349</v>
      </c>
    </row>
    <row r="34" spans="2:19" x14ac:dyDescent="0.25">
      <c r="B34" s="33"/>
      <c r="C34" s="34"/>
      <c r="D34" s="35" t="s">
        <v>139</v>
      </c>
      <c r="E34" s="38"/>
      <c r="F34" s="38">
        <v>25</v>
      </c>
      <c r="G34" s="38"/>
      <c r="H34" s="38"/>
      <c r="I34" s="38"/>
      <c r="J34" s="38"/>
      <c r="K34" s="38">
        <v>288</v>
      </c>
      <c r="L34" s="38">
        <v>144</v>
      </c>
      <c r="M34" s="38"/>
      <c r="N34" s="38"/>
      <c r="O34" s="38"/>
      <c r="P34" s="38"/>
      <c r="Q34" s="38"/>
      <c r="R34" s="38"/>
      <c r="S34" s="39">
        <v>457</v>
      </c>
    </row>
    <row r="35" spans="2:19" x14ac:dyDescent="0.25">
      <c r="B35" s="40" t="s">
        <v>148</v>
      </c>
      <c r="C35" s="41"/>
      <c r="D35" s="41"/>
      <c r="E35" s="42">
        <v>8</v>
      </c>
      <c r="F35" s="42">
        <v>325</v>
      </c>
      <c r="G35" s="42">
        <v>600</v>
      </c>
      <c r="H35" s="42">
        <v>32500</v>
      </c>
      <c r="I35" s="42"/>
      <c r="J35" s="42"/>
      <c r="K35" s="42">
        <v>1594</v>
      </c>
      <c r="L35" s="42">
        <v>41030</v>
      </c>
      <c r="M35" s="42">
        <v>300</v>
      </c>
      <c r="N35" s="42"/>
      <c r="O35" s="42">
        <v>192886</v>
      </c>
      <c r="P35" s="42"/>
      <c r="Q35" s="42"/>
      <c r="R35" s="42"/>
      <c r="S35" s="43">
        <v>269243</v>
      </c>
    </row>
    <row r="36" spans="2:19" x14ac:dyDescent="0.25">
      <c r="B36" s="44" t="s">
        <v>149</v>
      </c>
      <c r="C36" s="45"/>
      <c r="D36" s="45"/>
      <c r="E36" s="46">
        <v>3.2</v>
      </c>
      <c r="F36" s="46">
        <v>325</v>
      </c>
      <c r="G36" s="46">
        <v>360</v>
      </c>
      <c r="H36" s="46">
        <v>790</v>
      </c>
      <c r="I36" s="46"/>
      <c r="J36" s="46"/>
      <c r="K36" s="46">
        <v>17588</v>
      </c>
      <c r="L36" s="46">
        <v>33419</v>
      </c>
      <c r="M36" s="46">
        <v>450</v>
      </c>
      <c r="N36" s="46"/>
      <c r="O36" s="46">
        <v>72520</v>
      </c>
      <c r="P36" s="46"/>
      <c r="Q36" s="46"/>
      <c r="R36" s="46"/>
      <c r="S36" s="47">
        <v>125455.2</v>
      </c>
    </row>
    <row r="37" spans="2:19" x14ac:dyDescent="0.25">
      <c r="B37" s="33" t="s">
        <v>65</v>
      </c>
      <c r="C37" s="34" t="s">
        <v>66</v>
      </c>
      <c r="D37" s="35" t="s">
        <v>138</v>
      </c>
      <c r="E37" s="36"/>
      <c r="F37" s="36"/>
      <c r="G37" s="36"/>
      <c r="H37" s="36"/>
      <c r="I37" s="36"/>
      <c r="J37" s="36"/>
      <c r="K37" s="36"/>
      <c r="L37" s="36"/>
      <c r="M37" s="36"/>
      <c r="N37" s="36">
        <v>5</v>
      </c>
      <c r="O37" s="36"/>
      <c r="P37" s="36"/>
      <c r="Q37" s="36">
        <v>494</v>
      </c>
      <c r="R37" s="36"/>
      <c r="S37" s="37">
        <v>499</v>
      </c>
    </row>
    <row r="38" spans="2:19" x14ac:dyDescent="0.25">
      <c r="B38" s="33"/>
      <c r="C38" s="34"/>
      <c r="D38" s="35" t="s">
        <v>139</v>
      </c>
      <c r="E38" s="38">
        <v>2751.6</v>
      </c>
      <c r="F38" s="38"/>
      <c r="G38" s="38"/>
      <c r="H38" s="38"/>
      <c r="I38" s="38"/>
      <c r="J38" s="38"/>
      <c r="K38" s="38"/>
      <c r="L38" s="38"/>
      <c r="M38" s="38"/>
      <c r="N38" s="38">
        <v>18.2</v>
      </c>
      <c r="O38" s="38"/>
      <c r="P38" s="38"/>
      <c r="Q38" s="38"/>
      <c r="R38" s="38"/>
      <c r="S38" s="39">
        <v>2769.7999999999997</v>
      </c>
    </row>
    <row r="39" spans="2:19" x14ac:dyDescent="0.25">
      <c r="B39" s="33"/>
      <c r="C39" s="52" t="s">
        <v>67</v>
      </c>
      <c r="D39" s="53" t="s">
        <v>138</v>
      </c>
      <c r="E39" s="54"/>
      <c r="F39" s="54"/>
      <c r="G39" s="54"/>
      <c r="H39" s="54"/>
      <c r="I39" s="54"/>
      <c r="J39" s="54"/>
      <c r="K39" s="54"/>
      <c r="L39" s="54"/>
      <c r="M39" s="54"/>
      <c r="N39" s="54">
        <v>96</v>
      </c>
      <c r="O39" s="54"/>
      <c r="P39" s="54"/>
      <c r="Q39" s="54">
        <v>35</v>
      </c>
      <c r="R39" s="54"/>
      <c r="S39" s="55">
        <v>131</v>
      </c>
    </row>
    <row r="40" spans="2:19" x14ac:dyDescent="0.25">
      <c r="B40" s="33"/>
      <c r="C40" s="34"/>
      <c r="D40" s="35" t="s">
        <v>139</v>
      </c>
      <c r="E40" s="38"/>
      <c r="F40" s="38"/>
      <c r="G40" s="38"/>
      <c r="H40" s="38"/>
      <c r="I40" s="38"/>
      <c r="J40" s="38"/>
      <c r="K40" s="38"/>
      <c r="L40" s="38"/>
      <c r="M40" s="38"/>
      <c r="N40" s="38">
        <v>429.43</v>
      </c>
      <c r="O40" s="38"/>
      <c r="P40" s="38"/>
      <c r="Q40" s="38"/>
      <c r="R40" s="38"/>
      <c r="S40" s="39">
        <v>429.43</v>
      </c>
    </row>
    <row r="41" spans="2:19" x14ac:dyDescent="0.25">
      <c r="B41" s="33"/>
      <c r="C41" s="52" t="s">
        <v>68</v>
      </c>
      <c r="D41" s="53" t="s">
        <v>138</v>
      </c>
      <c r="E41" s="54"/>
      <c r="F41" s="54"/>
      <c r="G41" s="54"/>
      <c r="H41" s="54"/>
      <c r="I41" s="54"/>
      <c r="J41" s="54"/>
      <c r="K41" s="54"/>
      <c r="L41" s="54"/>
      <c r="M41" s="54"/>
      <c r="N41" s="54">
        <v>8</v>
      </c>
      <c r="O41" s="54"/>
      <c r="P41" s="54"/>
      <c r="Q41" s="54"/>
      <c r="R41" s="54"/>
      <c r="S41" s="55">
        <v>8</v>
      </c>
    </row>
    <row r="42" spans="2:19" x14ac:dyDescent="0.25">
      <c r="B42" s="33"/>
      <c r="C42" s="34"/>
      <c r="D42" s="35" t="s">
        <v>139</v>
      </c>
      <c r="E42" s="38"/>
      <c r="F42" s="38"/>
      <c r="G42" s="38"/>
      <c r="H42" s="38"/>
      <c r="I42" s="38"/>
      <c r="J42" s="38"/>
      <c r="K42" s="38"/>
      <c r="L42" s="38"/>
      <c r="M42" s="38"/>
      <c r="N42" s="38">
        <v>35.22</v>
      </c>
      <c r="O42" s="38"/>
      <c r="P42" s="38"/>
      <c r="Q42" s="38"/>
      <c r="R42" s="38"/>
      <c r="S42" s="39">
        <v>35.22</v>
      </c>
    </row>
    <row r="43" spans="2:19" x14ac:dyDescent="0.25">
      <c r="B43" s="33"/>
      <c r="C43" s="52" t="s">
        <v>69</v>
      </c>
      <c r="D43" s="53" t="s">
        <v>138</v>
      </c>
      <c r="E43" s="54"/>
      <c r="F43" s="54"/>
      <c r="G43" s="54"/>
      <c r="H43" s="54"/>
      <c r="I43" s="54"/>
      <c r="J43" s="54"/>
      <c r="K43" s="54"/>
      <c r="L43" s="54"/>
      <c r="M43" s="54"/>
      <c r="N43" s="54">
        <v>54</v>
      </c>
      <c r="O43" s="54"/>
      <c r="P43" s="54"/>
      <c r="Q43" s="54">
        <v>16</v>
      </c>
      <c r="R43" s="54">
        <v>48752</v>
      </c>
      <c r="S43" s="55">
        <v>48822</v>
      </c>
    </row>
    <row r="44" spans="2:19" x14ac:dyDescent="0.25">
      <c r="B44" s="33"/>
      <c r="C44" s="34"/>
      <c r="D44" s="35" t="s">
        <v>139</v>
      </c>
      <c r="E44" s="38">
        <v>25558.05</v>
      </c>
      <c r="F44" s="38"/>
      <c r="G44" s="38"/>
      <c r="H44" s="38"/>
      <c r="I44" s="38"/>
      <c r="J44" s="38"/>
      <c r="K44" s="38"/>
      <c r="L44" s="38"/>
      <c r="M44" s="38"/>
      <c r="N44" s="38">
        <v>249.75</v>
      </c>
      <c r="O44" s="38"/>
      <c r="P44" s="38"/>
      <c r="Q44" s="38"/>
      <c r="R44" s="38"/>
      <c r="S44" s="39">
        <v>25807.8</v>
      </c>
    </row>
    <row r="45" spans="2:19" x14ac:dyDescent="0.25">
      <c r="B45" s="40" t="s">
        <v>150</v>
      </c>
      <c r="C45" s="41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>
        <v>163</v>
      </c>
      <c r="O45" s="42"/>
      <c r="P45" s="42"/>
      <c r="Q45" s="42">
        <f>SUM(Q37,Q39,Q43)</f>
        <v>545</v>
      </c>
      <c r="R45" s="42">
        <f>R43</f>
        <v>48752</v>
      </c>
      <c r="S45" s="43">
        <v>49460</v>
      </c>
    </row>
    <row r="46" spans="2:19" x14ac:dyDescent="0.25">
      <c r="B46" s="44" t="s">
        <v>151</v>
      </c>
      <c r="C46" s="45"/>
      <c r="D46" s="45"/>
      <c r="E46" s="46">
        <v>28309.649999999998</v>
      </c>
      <c r="F46" s="46"/>
      <c r="G46" s="46"/>
      <c r="H46" s="46"/>
      <c r="I46" s="46"/>
      <c r="J46" s="46"/>
      <c r="K46" s="46"/>
      <c r="L46" s="46"/>
      <c r="M46" s="46"/>
      <c r="N46" s="46">
        <v>732.6</v>
      </c>
      <c r="O46" s="46"/>
      <c r="P46" s="46"/>
      <c r="Q46" s="46"/>
      <c r="R46" s="46"/>
      <c r="S46" s="47">
        <v>29042.25</v>
      </c>
    </row>
    <row r="47" spans="2:19" x14ac:dyDescent="0.25">
      <c r="B47" s="33" t="s">
        <v>72</v>
      </c>
      <c r="C47" s="34" t="s">
        <v>72</v>
      </c>
      <c r="D47" s="35" t="s">
        <v>138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>
        <v>48000</v>
      </c>
      <c r="P47" s="36">
        <v>35000</v>
      </c>
      <c r="Q47" s="36"/>
      <c r="R47" s="36"/>
      <c r="S47" s="37">
        <v>83000</v>
      </c>
    </row>
    <row r="48" spans="2:19" x14ac:dyDescent="0.25">
      <c r="B48" s="33"/>
      <c r="C48" s="34"/>
      <c r="D48" s="35" t="s">
        <v>139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>
        <v>12000</v>
      </c>
      <c r="P48" s="38">
        <v>8750</v>
      </c>
      <c r="Q48" s="38"/>
      <c r="R48" s="38"/>
      <c r="S48" s="39">
        <v>20750</v>
      </c>
    </row>
    <row r="49" spans="2:19" x14ac:dyDescent="0.25">
      <c r="B49" s="40" t="s">
        <v>152</v>
      </c>
      <c r="C49" s="41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>
        <v>48000</v>
      </c>
      <c r="P49" s="42">
        <v>35000</v>
      </c>
      <c r="Q49" s="42"/>
      <c r="R49" s="42"/>
      <c r="S49" s="43">
        <v>83000</v>
      </c>
    </row>
    <row r="50" spans="2:19" x14ac:dyDescent="0.25">
      <c r="B50" s="44" t="s">
        <v>153</v>
      </c>
      <c r="C50" s="45"/>
      <c r="D50" s="45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>
        <v>12000</v>
      </c>
      <c r="P50" s="46">
        <v>8750</v>
      </c>
      <c r="Q50" s="46"/>
      <c r="R50" s="46"/>
      <c r="S50" s="47">
        <v>20750</v>
      </c>
    </row>
    <row r="51" spans="2:19" x14ac:dyDescent="0.25">
      <c r="B51" s="33" t="s">
        <v>76</v>
      </c>
      <c r="C51" s="34" t="s">
        <v>76</v>
      </c>
      <c r="D51" s="35" t="s">
        <v>138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>
        <v>22000</v>
      </c>
      <c r="P51" s="36"/>
      <c r="Q51" s="36"/>
      <c r="R51" s="36"/>
      <c r="S51" s="37">
        <v>22000</v>
      </c>
    </row>
    <row r="52" spans="2:19" x14ac:dyDescent="0.25">
      <c r="B52" s="33"/>
      <c r="C52" s="34"/>
      <c r="D52" s="35" t="s">
        <v>139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>
        <v>5500</v>
      </c>
      <c r="P52" s="38"/>
      <c r="Q52" s="38"/>
      <c r="R52" s="38"/>
      <c r="S52" s="39">
        <v>5500</v>
      </c>
    </row>
    <row r="53" spans="2:19" x14ac:dyDescent="0.25">
      <c r="B53" s="40" t="s">
        <v>154</v>
      </c>
      <c r="C53" s="41"/>
      <c r="D53" s="41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>
        <v>22000</v>
      </c>
      <c r="P53" s="42"/>
      <c r="Q53" s="42"/>
      <c r="R53" s="42"/>
      <c r="S53" s="43">
        <v>22000</v>
      </c>
    </row>
    <row r="54" spans="2:19" x14ac:dyDescent="0.25">
      <c r="B54" s="44" t="s">
        <v>155</v>
      </c>
      <c r="C54" s="45"/>
      <c r="D54" s="45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>
        <v>5500</v>
      </c>
      <c r="P54" s="46"/>
      <c r="Q54" s="46"/>
      <c r="R54" s="46"/>
      <c r="S54" s="47">
        <v>5500</v>
      </c>
    </row>
    <row r="55" spans="2:19" x14ac:dyDescent="0.25">
      <c r="B55" s="33" t="s">
        <v>78</v>
      </c>
      <c r="C55" s="34" t="s">
        <v>78</v>
      </c>
      <c r="D55" s="35" t="s">
        <v>138</v>
      </c>
      <c r="E55" s="36"/>
      <c r="F55" s="36"/>
      <c r="G55" s="36"/>
      <c r="H55" s="36"/>
      <c r="I55" s="36"/>
      <c r="J55" s="36"/>
      <c r="K55" s="36"/>
      <c r="L55" s="36"/>
      <c r="M55" s="36"/>
      <c r="N55" s="36">
        <v>50</v>
      </c>
      <c r="O55" s="36"/>
      <c r="P55" s="36"/>
      <c r="Q55" s="36"/>
      <c r="R55" s="36"/>
      <c r="S55" s="37">
        <v>50</v>
      </c>
    </row>
    <row r="56" spans="2:19" x14ac:dyDescent="0.25">
      <c r="B56" s="33"/>
      <c r="C56" s="34"/>
      <c r="D56" s="35" t="s">
        <v>139</v>
      </c>
      <c r="E56" s="38"/>
      <c r="F56" s="38"/>
      <c r="G56" s="38"/>
      <c r="H56" s="38"/>
      <c r="I56" s="38"/>
      <c r="J56" s="38"/>
      <c r="K56" s="38"/>
      <c r="L56" s="38"/>
      <c r="M56" s="38"/>
      <c r="N56" s="38">
        <v>173</v>
      </c>
      <c r="O56" s="38"/>
      <c r="P56" s="38"/>
      <c r="Q56" s="38"/>
      <c r="R56" s="38"/>
      <c r="S56" s="39">
        <v>173</v>
      </c>
    </row>
    <row r="57" spans="2:19" x14ac:dyDescent="0.25">
      <c r="B57" s="40" t="s">
        <v>156</v>
      </c>
      <c r="C57" s="41"/>
      <c r="D57" s="41"/>
      <c r="E57" s="42"/>
      <c r="F57" s="42"/>
      <c r="G57" s="42"/>
      <c r="H57" s="42"/>
      <c r="I57" s="42"/>
      <c r="J57" s="42"/>
      <c r="K57" s="42"/>
      <c r="L57" s="42"/>
      <c r="M57" s="42"/>
      <c r="N57" s="42">
        <v>50</v>
      </c>
      <c r="O57" s="42"/>
      <c r="P57" s="42"/>
      <c r="Q57" s="42"/>
      <c r="R57" s="42"/>
      <c r="S57" s="43">
        <v>50</v>
      </c>
    </row>
    <row r="58" spans="2:19" x14ac:dyDescent="0.25">
      <c r="B58" s="44" t="s">
        <v>157</v>
      </c>
      <c r="C58" s="45"/>
      <c r="D58" s="45"/>
      <c r="E58" s="46"/>
      <c r="F58" s="46"/>
      <c r="G58" s="46"/>
      <c r="H58" s="46"/>
      <c r="I58" s="46"/>
      <c r="J58" s="46"/>
      <c r="K58" s="46"/>
      <c r="L58" s="46"/>
      <c r="M58" s="46"/>
      <c r="N58" s="46">
        <v>173</v>
      </c>
      <c r="O58" s="46"/>
      <c r="P58" s="46"/>
      <c r="Q58" s="46"/>
      <c r="R58" s="46"/>
      <c r="S58" s="47">
        <v>173</v>
      </c>
    </row>
    <row r="59" spans="2:19" x14ac:dyDescent="0.25">
      <c r="B59" s="33" t="s">
        <v>80</v>
      </c>
      <c r="C59" s="34" t="s">
        <v>81</v>
      </c>
      <c r="D59" s="35" t="s">
        <v>138</v>
      </c>
      <c r="E59" s="36"/>
      <c r="F59" s="36"/>
      <c r="G59" s="36"/>
      <c r="H59" s="36">
        <v>74378</v>
      </c>
      <c r="I59" s="36">
        <v>173317</v>
      </c>
      <c r="J59" s="36"/>
      <c r="K59" s="36"/>
      <c r="L59" s="36"/>
      <c r="M59" s="36"/>
      <c r="N59" s="36"/>
      <c r="O59" s="36"/>
      <c r="P59" s="36">
        <v>214</v>
      </c>
      <c r="Q59" s="36"/>
      <c r="R59" s="36"/>
      <c r="S59" s="37">
        <v>247909</v>
      </c>
    </row>
    <row r="60" spans="2:19" x14ac:dyDescent="0.25">
      <c r="B60" s="33"/>
      <c r="C60" s="34"/>
      <c r="D60" s="35" t="s">
        <v>139</v>
      </c>
      <c r="E60" s="38"/>
      <c r="F60" s="38"/>
      <c r="G60" s="38"/>
      <c r="H60" s="38">
        <v>5950.24</v>
      </c>
      <c r="I60" s="38">
        <v>15865.36</v>
      </c>
      <c r="J60" s="38"/>
      <c r="K60" s="38"/>
      <c r="L60" s="38"/>
      <c r="M60" s="38"/>
      <c r="N60" s="38"/>
      <c r="O60" s="38"/>
      <c r="P60" s="38">
        <v>64.2</v>
      </c>
      <c r="Q60" s="38"/>
      <c r="R60" s="38"/>
      <c r="S60" s="39">
        <v>21879.8</v>
      </c>
    </row>
    <row r="61" spans="2:19" x14ac:dyDescent="0.25">
      <c r="B61" s="33"/>
      <c r="C61" s="52" t="s">
        <v>83</v>
      </c>
      <c r="D61" s="53" t="s">
        <v>138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>
        <v>5615</v>
      </c>
      <c r="P61" s="54">
        <v>4160</v>
      </c>
      <c r="Q61" s="54"/>
      <c r="R61" s="54"/>
      <c r="S61" s="55">
        <v>9775</v>
      </c>
    </row>
    <row r="62" spans="2:19" x14ac:dyDescent="0.25">
      <c r="B62" s="33"/>
      <c r="C62" s="34"/>
      <c r="D62" s="35" t="s">
        <v>139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>
        <v>2246</v>
      </c>
      <c r="P62" s="38">
        <v>1456</v>
      </c>
      <c r="Q62" s="38"/>
      <c r="R62" s="38"/>
      <c r="S62" s="39">
        <v>3702</v>
      </c>
    </row>
    <row r="63" spans="2:19" x14ac:dyDescent="0.25">
      <c r="B63" s="40" t="s">
        <v>158</v>
      </c>
      <c r="C63" s="41"/>
      <c r="D63" s="41"/>
      <c r="E63" s="42"/>
      <c r="F63" s="42"/>
      <c r="G63" s="42"/>
      <c r="H63" s="42">
        <v>74378</v>
      </c>
      <c r="I63" s="42">
        <v>173317</v>
      </c>
      <c r="J63" s="42"/>
      <c r="K63" s="42"/>
      <c r="L63" s="42"/>
      <c r="M63" s="42"/>
      <c r="N63" s="42"/>
      <c r="O63" s="42">
        <v>5615</v>
      </c>
      <c r="P63" s="42">
        <v>4374</v>
      </c>
      <c r="Q63" s="42"/>
      <c r="R63" s="42"/>
      <c r="S63" s="43">
        <v>257684</v>
      </c>
    </row>
    <row r="64" spans="2:19" x14ac:dyDescent="0.25">
      <c r="B64" s="44" t="s">
        <v>159</v>
      </c>
      <c r="C64" s="45"/>
      <c r="D64" s="45"/>
      <c r="E64" s="46"/>
      <c r="F64" s="46"/>
      <c r="G64" s="46"/>
      <c r="H64" s="46">
        <v>5950.24</v>
      </c>
      <c r="I64" s="46">
        <v>15865.36</v>
      </c>
      <c r="J64" s="46"/>
      <c r="K64" s="46"/>
      <c r="L64" s="46"/>
      <c r="M64" s="46"/>
      <c r="N64" s="46"/>
      <c r="O64" s="46">
        <v>2246</v>
      </c>
      <c r="P64" s="46">
        <v>1520.2</v>
      </c>
      <c r="Q64" s="46"/>
      <c r="R64" s="46"/>
      <c r="S64" s="47">
        <v>25581.8</v>
      </c>
    </row>
    <row r="65" spans="2:19" x14ac:dyDescent="0.25">
      <c r="B65" s="48" t="s">
        <v>160</v>
      </c>
      <c r="C65" s="49"/>
      <c r="D65" s="49"/>
      <c r="E65" s="50">
        <v>29513</v>
      </c>
      <c r="F65" s="50">
        <v>389</v>
      </c>
      <c r="G65" s="50">
        <v>609</v>
      </c>
      <c r="H65" s="50">
        <v>106878</v>
      </c>
      <c r="I65" s="50">
        <v>173317</v>
      </c>
      <c r="J65" s="50">
        <v>40000</v>
      </c>
      <c r="K65" s="50">
        <v>34704</v>
      </c>
      <c r="L65" s="50">
        <v>313064</v>
      </c>
      <c r="M65" s="50">
        <v>300</v>
      </c>
      <c r="N65" s="50">
        <v>569</v>
      </c>
      <c r="O65" s="50">
        <v>299046</v>
      </c>
      <c r="P65" s="50">
        <f>P63+P49+P45+P21+P9</f>
        <v>841124</v>
      </c>
      <c r="Q65" s="50">
        <v>545</v>
      </c>
      <c r="R65" s="50">
        <v>48752</v>
      </c>
      <c r="S65" s="51">
        <v>1888810</v>
      </c>
    </row>
    <row r="66" spans="2:19" ht="15.75" thickBot="1" x14ac:dyDescent="0.3">
      <c r="B66" s="56" t="s">
        <v>161</v>
      </c>
      <c r="C66" s="57"/>
      <c r="D66" s="57"/>
      <c r="E66" s="58">
        <v>28312.85</v>
      </c>
      <c r="F66" s="58">
        <v>325</v>
      </c>
      <c r="G66" s="58">
        <v>360</v>
      </c>
      <c r="H66" s="58">
        <v>6740.24</v>
      </c>
      <c r="I66" s="58">
        <v>15865.36</v>
      </c>
      <c r="J66" s="58">
        <v>2000</v>
      </c>
      <c r="K66" s="58">
        <v>17588</v>
      </c>
      <c r="L66" s="58">
        <v>33419</v>
      </c>
      <c r="M66" s="58">
        <v>450</v>
      </c>
      <c r="N66" s="58">
        <v>2665.48</v>
      </c>
      <c r="O66" s="58">
        <v>92266</v>
      </c>
      <c r="P66" s="58">
        <v>90270.2</v>
      </c>
      <c r="Q66" s="58"/>
      <c r="R66" s="58"/>
      <c r="S66" s="59">
        <v>290262.12999999995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188"/>
  <sheetViews>
    <sheetView workbookViewId="0">
      <selection activeCell="C2" sqref="C2"/>
    </sheetView>
  </sheetViews>
  <sheetFormatPr baseColWidth="10" defaultRowHeight="15" x14ac:dyDescent="0.25"/>
  <cols>
    <col min="2" max="2" width="13.140625" customWidth="1"/>
    <col min="4" max="4" width="14.42578125" customWidth="1"/>
  </cols>
  <sheetData>
    <row r="2" spans="2:20" ht="15.75" x14ac:dyDescent="0.3">
      <c r="D2" s="1" t="s">
        <v>0</v>
      </c>
    </row>
    <row r="4" spans="2:20" x14ac:dyDescent="0.25">
      <c r="B4" t="s">
        <v>209</v>
      </c>
    </row>
    <row r="5" spans="2:20" ht="15.75" thickBot="1" x14ac:dyDescent="0.3"/>
    <row r="6" spans="2:20" x14ac:dyDescent="0.25">
      <c r="B6" s="196" t="s">
        <v>1</v>
      </c>
      <c r="C6" s="195" t="s">
        <v>2</v>
      </c>
      <c r="D6" s="195" t="s">
        <v>166</v>
      </c>
      <c r="E6" s="195" t="s">
        <v>91</v>
      </c>
      <c r="F6" s="195"/>
      <c r="G6" s="195"/>
      <c r="H6" s="195"/>
      <c r="I6" s="195"/>
      <c r="J6" s="201" t="s">
        <v>92</v>
      </c>
      <c r="K6" s="195" t="s">
        <v>93</v>
      </c>
      <c r="L6" s="195"/>
      <c r="M6" s="201" t="s">
        <v>94</v>
      </c>
      <c r="N6" s="195" t="s">
        <v>95</v>
      </c>
      <c r="O6" s="195"/>
      <c r="P6" s="195"/>
      <c r="Q6" s="195"/>
      <c r="R6" s="195"/>
      <c r="S6" s="201" t="s">
        <v>96</v>
      </c>
      <c r="T6" s="203" t="s">
        <v>211</v>
      </c>
    </row>
    <row r="7" spans="2:20" ht="30" x14ac:dyDescent="0.25">
      <c r="B7" s="197"/>
      <c r="C7" s="198"/>
      <c r="D7" s="198"/>
      <c r="E7" s="32" t="s">
        <v>100</v>
      </c>
      <c r="F7" s="32" t="s">
        <v>101</v>
      </c>
      <c r="G7" s="32" t="s">
        <v>102</v>
      </c>
      <c r="H7" s="32" t="s">
        <v>103</v>
      </c>
      <c r="I7" s="32" t="s">
        <v>105</v>
      </c>
      <c r="J7" s="202"/>
      <c r="K7" s="32" t="s">
        <v>107</v>
      </c>
      <c r="L7" s="32" t="s">
        <v>108</v>
      </c>
      <c r="M7" s="202"/>
      <c r="N7" s="32" t="s">
        <v>110</v>
      </c>
      <c r="O7" s="32" t="s">
        <v>113</v>
      </c>
      <c r="P7" s="32" t="s">
        <v>116</v>
      </c>
      <c r="Q7" s="32" t="s">
        <v>117</v>
      </c>
      <c r="R7" s="32" t="s">
        <v>118</v>
      </c>
      <c r="S7" s="202"/>
      <c r="T7" s="204"/>
    </row>
    <row r="8" spans="2:20" x14ac:dyDescent="0.25">
      <c r="B8" s="15" t="s">
        <v>7</v>
      </c>
      <c r="C8" s="63" t="s">
        <v>8</v>
      </c>
      <c r="D8" s="16" t="s">
        <v>167</v>
      </c>
      <c r="E8" s="17"/>
      <c r="F8" s="17"/>
      <c r="G8" s="17"/>
      <c r="H8" s="17"/>
      <c r="I8" s="17"/>
      <c r="J8" s="18"/>
      <c r="K8" s="17">
        <v>210</v>
      </c>
      <c r="L8" s="17"/>
      <c r="M8" s="18">
        <v>210</v>
      </c>
      <c r="N8" s="17"/>
      <c r="O8" s="17">
        <v>210</v>
      </c>
      <c r="P8" s="17"/>
      <c r="Q8" s="17"/>
      <c r="R8" s="17">
        <v>305</v>
      </c>
      <c r="S8" s="18">
        <v>515</v>
      </c>
      <c r="T8" s="64">
        <v>725</v>
      </c>
    </row>
    <row r="9" spans="2:20" x14ac:dyDescent="0.25">
      <c r="B9" s="20"/>
      <c r="C9" s="65" t="s">
        <v>168</v>
      </c>
      <c r="D9" s="65"/>
      <c r="E9" s="66"/>
      <c r="F9" s="66"/>
      <c r="G9" s="66"/>
      <c r="H9" s="66"/>
      <c r="I9" s="66"/>
      <c r="J9" s="66"/>
      <c r="K9" s="66">
        <v>210</v>
      </c>
      <c r="L9" s="66"/>
      <c r="M9" s="66">
        <v>210</v>
      </c>
      <c r="N9" s="66"/>
      <c r="O9" s="66">
        <v>210</v>
      </c>
      <c r="P9" s="66"/>
      <c r="Q9" s="66"/>
      <c r="R9" s="66">
        <v>305</v>
      </c>
      <c r="S9" s="66">
        <v>515</v>
      </c>
      <c r="T9" s="67">
        <v>725</v>
      </c>
    </row>
    <row r="10" spans="2:20" x14ac:dyDescent="0.25">
      <c r="B10" s="20"/>
      <c r="C10" s="63" t="s">
        <v>9</v>
      </c>
      <c r="D10" s="16" t="s">
        <v>167</v>
      </c>
      <c r="E10" s="17">
        <v>6</v>
      </c>
      <c r="F10" s="17"/>
      <c r="G10" s="17"/>
      <c r="H10" s="17"/>
      <c r="I10" s="17"/>
      <c r="J10" s="18">
        <v>6</v>
      </c>
      <c r="K10" s="17">
        <v>690</v>
      </c>
      <c r="L10" s="17"/>
      <c r="M10" s="18">
        <v>690</v>
      </c>
      <c r="N10" s="17">
        <v>1600</v>
      </c>
      <c r="O10" s="17">
        <v>4450</v>
      </c>
      <c r="P10" s="17">
        <v>2320</v>
      </c>
      <c r="Q10" s="17">
        <v>610</v>
      </c>
      <c r="R10" s="17">
        <v>1250</v>
      </c>
      <c r="S10" s="18">
        <v>10230</v>
      </c>
      <c r="T10" s="64">
        <v>10926</v>
      </c>
    </row>
    <row r="11" spans="2:20" x14ac:dyDescent="0.25">
      <c r="B11" s="20"/>
      <c r="C11" s="65" t="s">
        <v>169</v>
      </c>
      <c r="D11" s="65"/>
      <c r="E11" s="66">
        <v>6</v>
      </c>
      <c r="F11" s="66"/>
      <c r="G11" s="66"/>
      <c r="H11" s="66"/>
      <c r="I11" s="66"/>
      <c r="J11" s="66">
        <v>6</v>
      </c>
      <c r="K11" s="66">
        <v>690</v>
      </c>
      <c r="L11" s="66"/>
      <c r="M11" s="66">
        <v>690</v>
      </c>
      <c r="N11" s="66">
        <v>1600</v>
      </c>
      <c r="O11" s="66">
        <v>4450</v>
      </c>
      <c r="P11" s="66">
        <v>2320</v>
      </c>
      <c r="Q11" s="66">
        <v>610</v>
      </c>
      <c r="R11" s="66">
        <v>1250</v>
      </c>
      <c r="S11" s="66">
        <v>10230</v>
      </c>
      <c r="T11" s="67">
        <v>10926</v>
      </c>
    </row>
    <row r="12" spans="2:20" x14ac:dyDescent="0.25">
      <c r="B12" s="20"/>
      <c r="C12" s="63" t="s">
        <v>10</v>
      </c>
      <c r="D12" s="16" t="s">
        <v>167</v>
      </c>
      <c r="E12" s="17"/>
      <c r="F12" s="17"/>
      <c r="G12" s="17"/>
      <c r="H12" s="17"/>
      <c r="I12" s="17"/>
      <c r="J12" s="18"/>
      <c r="K12" s="17">
        <v>710</v>
      </c>
      <c r="L12" s="17"/>
      <c r="M12" s="18">
        <v>710</v>
      </c>
      <c r="N12" s="17">
        <v>400</v>
      </c>
      <c r="O12" s="17">
        <v>1300</v>
      </c>
      <c r="P12" s="17">
        <v>360</v>
      </c>
      <c r="Q12" s="17">
        <v>900</v>
      </c>
      <c r="R12" s="17">
        <v>2080</v>
      </c>
      <c r="S12" s="18">
        <v>5040</v>
      </c>
      <c r="T12" s="64">
        <v>5750</v>
      </c>
    </row>
    <row r="13" spans="2:20" x14ac:dyDescent="0.25">
      <c r="B13" s="20"/>
      <c r="C13" s="65" t="s">
        <v>170</v>
      </c>
      <c r="D13" s="65"/>
      <c r="E13" s="66"/>
      <c r="F13" s="66"/>
      <c r="G13" s="66"/>
      <c r="H13" s="66"/>
      <c r="I13" s="66"/>
      <c r="J13" s="66"/>
      <c r="K13" s="66">
        <v>710</v>
      </c>
      <c r="L13" s="66"/>
      <c r="M13" s="66">
        <v>710</v>
      </c>
      <c r="N13" s="66">
        <v>400</v>
      </c>
      <c r="O13" s="66">
        <v>1300</v>
      </c>
      <c r="P13" s="66">
        <v>360</v>
      </c>
      <c r="Q13" s="66">
        <v>900</v>
      </c>
      <c r="R13" s="66">
        <v>2080</v>
      </c>
      <c r="S13" s="66">
        <v>5040</v>
      </c>
      <c r="T13" s="67">
        <v>5750</v>
      </c>
    </row>
    <row r="14" spans="2:20" x14ac:dyDescent="0.25">
      <c r="B14" s="20"/>
      <c r="C14" s="63" t="s">
        <v>11</v>
      </c>
      <c r="D14" s="16" t="s">
        <v>167</v>
      </c>
      <c r="E14" s="17"/>
      <c r="F14" s="17"/>
      <c r="G14" s="17"/>
      <c r="H14" s="17"/>
      <c r="I14" s="17"/>
      <c r="J14" s="18"/>
      <c r="K14" s="17"/>
      <c r="L14" s="17"/>
      <c r="M14" s="18"/>
      <c r="N14" s="17"/>
      <c r="O14" s="17">
        <v>2300</v>
      </c>
      <c r="P14" s="17">
        <v>320</v>
      </c>
      <c r="Q14" s="17"/>
      <c r="R14" s="17">
        <v>10930</v>
      </c>
      <c r="S14" s="18">
        <v>13550</v>
      </c>
      <c r="T14" s="64">
        <v>13550</v>
      </c>
    </row>
    <row r="15" spans="2:20" x14ac:dyDescent="0.25">
      <c r="B15" s="20"/>
      <c r="C15" s="65" t="s">
        <v>171</v>
      </c>
      <c r="D15" s="65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>
        <v>2300</v>
      </c>
      <c r="P15" s="66">
        <v>320</v>
      </c>
      <c r="Q15" s="66"/>
      <c r="R15" s="66">
        <v>10930</v>
      </c>
      <c r="S15" s="66">
        <v>13550</v>
      </c>
      <c r="T15" s="67">
        <v>13550</v>
      </c>
    </row>
    <row r="16" spans="2:20" x14ac:dyDescent="0.25">
      <c r="B16" s="20"/>
      <c r="C16" s="63" t="s">
        <v>12</v>
      </c>
      <c r="D16" s="16" t="s">
        <v>167</v>
      </c>
      <c r="E16" s="17">
        <v>11</v>
      </c>
      <c r="F16" s="17"/>
      <c r="G16" s="17"/>
      <c r="H16" s="17">
        <v>85</v>
      </c>
      <c r="I16" s="17"/>
      <c r="J16" s="18">
        <v>96</v>
      </c>
      <c r="K16" s="17"/>
      <c r="L16" s="17"/>
      <c r="M16" s="18"/>
      <c r="N16" s="17">
        <v>325</v>
      </c>
      <c r="O16" s="17">
        <v>300</v>
      </c>
      <c r="P16" s="17">
        <v>485</v>
      </c>
      <c r="Q16" s="17">
        <v>2740</v>
      </c>
      <c r="R16" s="17">
        <v>26230</v>
      </c>
      <c r="S16" s="18">
        <v>30080</v>
      </c>
      <c r="T16" s="64">
        <v>30176</v>
      </c>
    </row>
    <row r="17" spans="2:20" x14ac:dyDescent="0.25">
      <c r="B17" s="20"/>
      <c r="C17" s="65" t="s">
        <v>172</v>
      </c>
      <c r="D17" s="65"/>
      <c r="E17" s="66">
        <v>11</v>
      </c>
      <c r="F17" s="66"/>
      <c r="G17" s="66"/>
      <c r="H17" s="66">
        <v>85</v>
      </c>
      <c r="I17" s="66"/>
      <c r="J17" s="66">
        <v>96</v>
      </c>
      <c r="K17" s="66"/>
      <c r="L17" s="66"/>
      <c r="M17" s="66"/>
      <c r="N17" s="66">
        <v>325</v>
      </c>
      <c r="O17" s="66">
        <v>300</v>
      </c>
      <c r="P17" s="66">
        <v>485</v>
      </c>
      <c r="Q17" s="66">
        <v>2740</v>
      </c>
      <c r="R17" s="66">
        <v>26230</v>
      </c>
      <c r="S17" s="66">
        <v>30080</v>
      </c>
      <c r="T17" s="67">
        <v>30176</v>
      </c>
    </row>
    <row r="18" spans="2:20" x14ac:dyDescent="0.25">
      <c r="B18" s="20"/>
      <c r="C18" s="63" t="s">
        <v>13</v>
      </c>
      <c r="D18" s="16" t="s">
        <v>167</v>
      </c>
      <c r="E18" s="17">
        <v>190</v>
      </c>
      <c r="F18" s="17"/>
      <c r="G18" s="17">
        <v>24</v>
      </c>
      <c r="H18" s="17">
        <v>151</v>
      </c>
      <c r="I18" s="17">
        <v>4</v>
      </c>
      <c r="J18" s="18">
        <v>369</v>
      </c>
      <c r="K18" s="17">
        <v>3275</v>
      </c>
      <c r="L18" s="17"/>
      <c r="M18" s="18">
        <v>3275</v>
      </c>
      <c r="N18" s="17">
        <v>500</v>
      </c>
      <c r="O18" s="17">
        <v>1450</v>
      </c>
      <c r="P18" s="17">
        <v>540</v>
      </c>
      <c r="Q18" s="17">
        <v>600</v>
      </c>
      <c r="R18" s="17">
        <v>15815</v>
      </c>
      <c r="S18" s="18">
        <v>18905</v>
      </c>
      <c r="T18" s="64">
        <v>22549</v>
      </c>
    </row>
    <row r="19" spans="2:20" x14ac:dyDescent="0.25">
      <c r="B19" s="20"/>
      <c r="C19" s="65" t="s">
        <v>173</v>
      </c>
      <c r="D19" s="65"/>
      <c r="E19" s="66">
        <v>190</v>
      </c>
      <c r="F19" s="66"/>
      <c r="G19" s="66">
        <v>24</v>
      </c>
      <c r="H19" s="66">
        <v>151</v>
      </c>
      <c r="I19" s="66">
        <v>4</v>
      </c>
      <c r="J19" s="66">
        <v>369</v>
      </c>
      <c r="K19" s="66">
        <v>3275</v>
      </c>
      <c r="L19" s="66"/>
      <c r="M19" s="66">
        <v>3275</v>
      </c>
      <c r="N19" s="66">
        <v>500</v>
      </c>
      <c r="O19" s="66">
        <v>1450</v>
      </c>
      <c r="P19" s="66">
        <v>540</v>
      </c>
      <c r="Q19" s="66">
        <v>600</v>
      </c>
      <c r="R19" s="66">
        <v>15815</v>
      </c>
      <c r="S19" s="66">
        <v>18905</v>
      </c>
      <c r="T19" s="67">
        <v>22549</v>
      </c>
    </row>
    <row r="20" spans="2:20" x14ac:dyDescent="0.25">
      <c r="B20" s="20"/>
      <c r="C20" s="63" t="s">
        <v>14</v>
      </c>
      <c r="D20" s="16" t="s">
        <v>167</v>
      </c>
      <c r="E20" s="17"/>
      <c r="F20" s="17">
        <v>10</v>
      </c>
      <c r="G20" s="17"/>
      <c r="H20" s="17"/>
      <c r="I20" s="17"/>
      <c r="J20" s="18">
        <v>10</v>
      </c>
      <c r="K20" s="17">
        <v>700</v>
      </c>
      <c r="L20" s="17"/>
      <c r="M20" s="18">
        <v>700</v>
      </c>
      <c r="N20" s="17"/>
      <c r="O20" s="17">
        <v>10995</v>
      </c>
      <c r="P20" s="17">
        <v>1140</v>
      </c>
      <c r="Q20" s="17">
        <v>2720</v>
      </c>
      <c r="R20" s="17">
        <v>21790</v>
      </c>
      <c r="S20" s="18">
        <v>36645</v>
      </c>
      <c r="T20" s="64">
        <v>37355</v>
      </c>
    </row>
    <row r="21" spans="2:20" x14ac:dyDescent="0.25">
      <c r="B21" s="20"/>
      <c r="C21" s="65" t="s">
        <v>174</v>
      </c>
      <c r="D21" s="65"/>
      <c r="E21" s="66"/>
      <c r="F21" s="66">
        <v>10</v>
      </c>
      <c r="G21" s="66"/>
      <c r="H21" s="66"/>
      <c r="I21" s="66"/>
      <c r="J21" s="66">
        <v>10</v>
      </c>
      <c r="K21" s="66">
        <v>700</v>
      </c>
      <c r="L21" s="66"/>
      <c r="M21" s="66">
        <v>700</v>
      </c>
      <c r="N21" s="66"/>
      <c r="O21" s="66">
        <v>10995</v>
      </c>
      <c r="P21" s="66">
        <v>1140</v>
      </c>
      <c r="Q21" s="66">
        <v>2720</v>
      </c>
      <c r="R21" s="66">
        <v>21790</v>
      </c>
      <c r="S21" s="66">
        <v>36645</v>
      </c>
      <c r="T21" s="67">
        <v>37355</v>
      </c>
    </row>
    <row r="22" spans="2:20" x14ac:dyDescent="0.25">
      <c r="B22" s="20"/>
      <c r="C22" s="63" t="s">
        <v>15</v>
      </c>
      <c r="D22" s="16" t="s">
        <v>167</v>
      </c>
      <c r="E22" s="17">
        <v>184</v>
      </c>
      <c r="F22" s="17"/>
      <c r="G22" s="17"/>
      <c r="H22" s="17">
        <v>50</v>
      </c>
      <c r="I22" s="17"/>
      <c r="J22" s="18">
        <v>234</v>
      </c>
      <c r="K22" s="17"/>
      <c r="L22" s="17"/>
      <c r="M22" s="18"/>
      <c r="N22" s="17"/>
      <c r="O22" s="17"/>
      <c r="P22" s="17">
        <v>500</v>
      </c>
      <c r="Q22" s="17">
        <v>1000</v>
      </c>
      <c r="R22" s="17">
        <v>21500</v>
      </c>
      <c r="S22" s="18">
        <v>23000</v>
      </c>
      <c r="T22" s="64">
        <v>23234</v>
      </c>
    </row>
    <row r="23" spans="2:20" x14ac:dyDescent="0.25">
      <c r="B23" s="21"/>
      <c r="C23" s="65" t="s">
        <v>175</v>
      </c>
      <c r="D23" s="65"/>
      <c r="E23" s="66">
        <v>184</v>
      </c>
      <c r="F23" s="66"/>
      <c r="G23" s="66"/>
      <c r="H23" s="66">
        <v>50</v>
      </c>
      <c r="I23" s="66"/>
      <c r="J23" s="66">
        <v>234</v>
      </c>
      <c r="K23" s="66"/>
      <c r="L23" s="66"/>
      <c r="M23" s="66"/>
      <c r="N23" s="66"/>
      <c r="O23" s="66"/>
      <c r="P23" s="66">
        <v>500</v>
      </c>
      <c r="Q23" s="66">
        <v>1000</v>
      </c>
      <c r="R23" s="66">
        <v>21500</v>
      </c>
      <c r="S23" s="66">
        <v>23000</v>
      </c>
      <c r="T23" s="67">
        <v>23234</v>
      </c>
    </row>
    <row r="24" spans="2:20" x14ac:dyDescent="0.25">
      <c r="B24" s="22" t="s">
        <v>16</v>
      </c>
      <c r="C24" s="23"/>
      <c r="D24" s="23"/>
      <c r="E24" s="24">
        <v>391</v>
      </c>
      <c r="F24" s="24">
        <v>10</v>
      </c>
      <c r="G24" s="24">
        <v>24</v>
      </c>
      <c r="H24" s="24">
        <v>286</v>
      </c>
      <c r="I24" s="24">
        <v>4</v>
      </c>
      <c r="J24" s="24">
        <v>715</v>
      </c>
      <c r="K24" s="24">
        <v>5585</v>
      </c>
      <c r="L24" s="24"/>
      <c r="M24" s="24">
        <v>5585</v>
      </c>
      <c r="N24" s="24">
        <v>2825</v>
      </c>
      <c r="O24" s="24">
        <v>21005</v>
      </c>
      <c r="P24" s="24">
        <v>5665</v>
      </c>
      <c r="Q24" s="24">
        <v>8570</v>
      </c>
      <c r="R24" s="24">
        <v>99900</v>
      </c>
      <c r="S24" s="24">
        <v>137965</v>
      </c>
      <c r="T24" s="25">
        <v>144265</v>
      </c>
    </row>
    <row r="25" spans="2:20" x14ac:dyDescent="0.25">
      <c r="B25" s="15" t="s">
        <v>17</v>
      </c>
      <c r="C25" s="63" t="s">
        <v>18</v>
      </c>
      <c r="D25" s="16" t="s">
        <v>167</v>
      </c>
      <c r="E25" s="17">
        <v>44</v>
      </c>
      <c r="F25" s="17"/>
      <c r="G25" s="17"/>
      <c r="H25" s="17"/>
      <c r="I25" s="17"/>
      <c r="J25" s="18">
        <v>44</v>
      </c>
      <c r="K25" s="17"/>
      <c r="L25" s="17"/>
      <c r="M25" s="18"/>
      <c r="N25" s="17"/>
      <c r="O25" s="17"/>
      <c r="P25" s="17"/>
      <c r="Q25" s="17"/>
      <c r="R25" s="17">
        <v>6750</v>
      </c>
      <c r="S25" s="18">
        <v>6750</v>
      </c>
      <c r="T25" s="64">
        <v>6794</v>
      </c>
    </row>
    <row r="26" spans="2:20" x14ac:dyDescent="0.25">
      <c r="B26" s="20"/>
      <c r="C26" s="65" t="s">
        <v>176</v>
      </c>
      <c r="D26" s="65"/>
      <c r="E26" s="66">
        <v>44</v>
      </c>
      <c r="F26" s="66"/>
      <c r="G26" s="66"/>
      <c r="H26" s="66"/>
      <c r="I26" s="66"/>
      <c r="J26" s="66">
        <v>44</v>
      </c>
      <c r="K26" s="66"/>
      <c r="L26" s="66"/>
      <c r="M26" s="66"/>
      <c r="N26" s="66"/>
      <c r="O26" s="66"/>
      <c r="P26" s="66"/>
      <c r="Q26" s="66"/>
      <c r="R26" s="66">
        <v>6750</v>
      </c>
      <c r="S26" s="66">
        <v>6750</v>
      </c>
      <c r="T26" s="67">
        <v>6794</v>
      </c>
    </row>
    <row r="27" spans="2:20" x14ac:dyDescent="0.25">
      <c r="B27" s="20"/>
      <c r="C27" s="63" t="s">
        <v>20</v>
      </c>
      <c r="D27" s="16" t="s">
        <v>167</v>
      </c>
      <c r="E27" s="17"/>
      <c r="F27" s="17"/>
      <c r="G27" s="17"/>
      <c r="H27" s="17">
        <v>220</v>
      </c>
      <c r="I27" s="17"/>
      <c r="J27" s="18">
        <v>220</v>
      </c>
      <c r="K27" s="17">
        <v>2605</v>
      </c>
      <c r="L27" s="17"/>
      <c r="M27" s="18">
        <v>2605</v>
      </c>
      <c r="N27" s="17"/>
      <c r="O27" s="17">
        <v>20</v>
      </c>
      <c r="P27" s="17"/>
      <c r="Q27" s="17"/>
      <c r="R27" s="17">
        <v>7715</v>
      </c>
      <c r="S27" s="18">
        <v>7735</v>
      </c>
      <c r="T27" s="64">
        <v>10560</v>
      </c>
    </row>
    <row r="28" spans="2:20" x14ac:dyDescent="0.25">
      <c r="B28" s="21"/>
      <c r="C28" s="65" t="s">
        <v>177</v>
      </c>
      <c r="D28" s="65"/>
      <c r="E28" s="66"/>
      <c r="F28" s="66"/>
      <c r="G28" s="66"/>
      <c r="H28" s="66">
        <v>220</v>
      </c>
      <c r="I28" s="66"/>
      <c r="J28" s="66">
        <v>220</v>
      </c>
      <c r="K28" s="66">
        <v>2605</v>
      </c>
      <c r="L28" s="66"/>
      <c r="M28" s="66">
        <v>2605</v>
      </c>
      <c r="N28" s="66"/>
      <c r="O28" s="66">
        <v>20</v>
      </c>
      <c r="P28" s="66"/>
      <c r="Q28" s="66"/>
      <c r="R28" s="66">
        <v>7715</v>
      </c>
      <c r="S28" s="66">
        <v>7735</v>
      </c>
      <c r="T28" s="67">
        <v>10560</v>
      </c>
    </row>
    <row r="29" spans="2:20" x14ac:dyDescent="0.25">
      <c r="B29" s="22" t="s">
        <v>21</v>
      </c>
      <c r="C29" s="23"/>
      <c r="D29" s="23"/>
      <c r="E29" s="24">
        <v>44</v>
      </c>
      <c r="F29" s="24"/>
      <c r="G29" s="24"/>
      <c r="H29" s="24">
        <v>220</v>
      </c>
      <c r="I29" s="24"/>
      <c r="J29" s="24">
        <v>264</v>
      </c>
      <c r="K29" s="24">
        <v>2605</v>
      </c>
      <c r="L29" s="24"/>
      <c r="M29" s="24">
        <v>2605</v>
      </c>
      <c r="N29" s="24"/>
      <c r="O29" s="24">
        <v>20</v>
      </c>
      <c r="P29" s="24"/>
      <c r="Q29" s="24"/>
      <c r="R29" s="24">
        <v>14465</v>
      </c>
      <c r="S29" s="24">
        <v>14485</v>
      </c>
      <c r="T29" s="25">
        <v>17354</v>
      </c>
    </row>
    <row r="30" spans="2:20" x14ac:dyDescent="0.25">
      <c r="B30" s="15" t="s">
        <v>22</v>
      </c>
      <c r="C30" s="63" t="s">
        <v>22</v>
      </c>
      <c r="D30" s="16" t="s">
        <v>178</v>
      </c>
      <c r="E30" s="17"/>
      <c r="F30" s="17"/>
      <c r="G30" s="17"/>
      <c r="H30" s="17"/>
      <c r="I30" s="17"/>
      <c r="J30" s="18"/>
      <c r="K30" s="17"/>
      <c r="L30" s="17">
        <v>40</v>
      </c>
      <c r="M30" s="18">
        <v>40</v>
      </c>
      <c r="N30" s="17"/>
      <c r="O30" s="17"/>
      <c r="P30" s="17">
        <v>7880</v>
      </c>
      <c r="Q30" s="17"/>
      <c r="R30" s="17">
        <v>6410</v>
      </c>
      <c r="S30" s="18">
        <v>14290</v>
      </c>
      <c r="T30" s="64">
        <v>14330</v>
      </c>
    </row>
    <row r="31" spans="2:20" x14ac:dyDescent="0.25">
      <c r="B31" s="21"/>
      <c r="C31" s="65" t="s">
        <v>23</v>
      </c>
      <c r="D31" s="65"/>
      <c r="E31" s="66"/>
      <c r="F31" s="66"/>
      <c r="G31" s="66"/>
      <c r="H31" s="66"/>
      <c r="I31" s="66"/>
      <c r="J31" s="66"/>
      <c r="K31" s="66"/>
      <c r="L31" s="66">
        <v>40</v>
      </c>
      <c r="M31" s="66">
        <v>40</v>
      </c>
      <c r="N31" s="66"/>
      <c r="O31" s="66"/>
      <c r="P31" s="66">
        <v>7880</v>
      </c>
      <c r="Q31" s="66"/>
      <c r="R31" s="66">
        <v>6410</v>
      </c>
      <c r="S31" s="66">
        <v>14290</v>
      </c>
      <c r="T31" s="67">
        <v>14330</v>
      </c>
    </row>
    <row r="32" spans="2:20" x14ac:dyDescent="0.25">
      <c r="B32" s="22" t="s">
        <v>23</v>
      </c>
      <c r="C32" s="23"/>
      <c r="D32" s="23"/>
      <c r="E32" s="24"/>
      <c r="F32" s="24"/>
      <c r="G32" s="24"/>
      <c r="H32" s="24"/>
      <c r="I32" s="24"/>
      <c r="J32" s="24"/>
      <c r="K32" s="24"/>
      <c r="L32" s="24">
        <v>40</v>
      </c>
      <c r="M32" s="24">
        <v>40</v>
      </c>
      <c r="N32" s="24"/>
      <c r="O32" s="24"/>
      <c r="P32" s="24">
        <v>7880</v>
      </c>
      <c r="Q32" s="24"/>
      <c r="R32" s="24">
        <v>6410</v>
      </c>
      <c r="S32" s="24">
        <v>14290</v>
      </c>
      <c r="T32" s="25">
        <v>14330</v>
      </c>
    </row>
    <row r="33" spans="2:20" x14ac:dyDescent="0.25">
      <c r="B33" s="15" t="s">
        <v>26</v>
      </c>
      <c r="C33" s="63" t="s">
        <v>27</v>
      </c>
      <c r="D33" s="16" t="s">
        <v>167</v>
      </c>
      <c r="E33" s="17"/>
      <c r="F33" s="17"/>
      <c r="G33" s="17"/>
      <c r="H33" s="17"/>
      <c r="I33" s="17">
        <v>32</v>
      </c>
      <c r="J33" s="18">
        <v>32</v>
      </c>
      <c r="K33" s="17"/>
      <c r="L33" s="17"/>
      <c r="M33" s="18"/>
      <c r="N33" s="17"/>
      <c r="O33" s="17"/>
      <c r="P33" s="17"/>
      <c r="Q33" s="17"/>
      <c r="R33" s="17">
        <v>30</v>
      </c>
      <c r="S33" s="18">
        <v>30</v>
      </c>
      <c r="T33" s="64">
        <v>62</v>
      </c>
    </row>
    <row r="34" spans="2:20" x14ac:dyDescent="0.25">
      <c r="B34" s="20"/>
      <c r="C34" s="65" t="s">
        <v>179</v>
      </c>
      <c r="D34" s="65"/>
      <c r="E34" s="66"/>
      <c r="F34" s="66"/>
      <c r="G34" s="66"/>
      <c r="H34" s="66"/>
      <c r="I34" s="66">
        <v>32</v>
      </c>
      <c r="J34" s="66">
        <v>32</v>
      </c>
      <c r="K34" s="66"/>
      <c r="L34" s="66"/>
      <c r="M34" s="66"/>
      <c r="N34" s="66"/>
      <c r="O34" s="66"/>
      <c r="P34" s="66"/>
      <c r="Q34" s="66"/>
      <c r="R34" s="66">
        <v>30</v>
      </c>
      <c r="S34" s="66">
        <v>30</v>
      </c>
      <c r="T34" s="67">
        <v>62</v>
      </c>
    </row>
    <row r="35" spans="2:20" x14ac:dyDescent="0.25">
      <c r="B35" s="20"/>
      <c r="C35" s="63" t="s">
        <v>28</v>
      </c>
      <c r="D35" s="16" t="s">
        <v>167</v>
      </c>
      <c r="E35" s="17"/>
      <c r="F35" s="17"/>
      <c r="G35" s="17"/>
      <c r="H35" s="17"/>
      <c r="I35" s="17"/>
      <c r="J35" s="18"/>
      <c r="K35" s="17">
        <v>1860</v>
      </c>
      <c r="L35" s="17"/>
      <c r="M35" s="18">
        <v>1860</v>
      </c>
      <c r="N35" s="17">
        <v>1000</v>
      </c>
      <c r="O35" s="17"/>
      <c r="P35" s="17">
        <v>350</v>
      </c>
      <c r="Q35" s="17"/>
      <c r="R35" s="17">
        <v>5897</v>
      </c>
      <c r="S35" s="18">
        <v>7247</v>
      </c>
      <c r="T35" s="64">
        <v>9107</v>
      </c>
    </row>
    <row r="36" spans="2:20" x14ac:dyDescent="0.25">
      <c r="B36" s="20"/>
      <c r="C36" s="65" t="s">
        <v>180</v>
      </c>
      <c r="D36" s="65"/>
      <c r="E36" s="66"/>
      <c r="F36" s="66"/>
      <c r="G36" s="66"/>
      <c r="H36" s="66"/>
      <c r="I36" s="66"/>
      <c r="J36" s="66"/>
      <c r="K36" s="66">
        <v>1860</v>
      </c>
      <c r="L36" s="66"/>
      <c r="M36" s="66">
        <v>1860</v>
      </c>
      <c r="N36" s="66">
        <v>1000</v>
      </c>
      <c r="O36" s="66"/>
      <c r="P36" s="66">
        <v>350</v>
      </c>
      <c r="Q36" s="66"/>
      <c r="R36" s="66">
        <v>5897</v>
      </c>
      <c r="S36" s="66">
        <v>7247</v>
      </c>
      <c r="T36" s="67">
        <v>9107</v>
      </c>
    </row>
    <row r="37" spans="2:20" x14ac:dyDescent="0.25">
      <c r="B37" s="20"/>
      <c r="C37" s="63" t="s">
        <v>29</v>
      </c>
      <c r="D37" s="16" t="s">
        <v>167</v>
      </c>
      <c r="E37" s="17">
        <v>90</v>
      </c>
      <c r="F37" s="17"/>
      <c r="G37" s="17">
        <v>12</v>
      </c>
      <c r="H37" s="17">
        <v>30</v>
      </c>
      <c r="I37" s="17"/>
      <c r="J37" s="18">
        <v>132</v>
      </c>
      <c r="K37" s="17">
        <v>1950</v>
      </c>
      <c r="L37" s="17"/>
      <c r="M37" s="18">
        <v>1950</v>
      </c>
      <c r="N37" s="17"/>
      <c r="O37" s="17"/>
      <c r="P37" s="17">
        <v>4130</v>
      </c>
      <c r="Q37" s="17">
        <v>6000</v>
      </c>
      <c r="R37" s="17">
        <v>16619</v>
      </c>
      <c r="S37" s="18">
        <v>26749</v>
      </c>
      <c r="T37" s="64">
        <v>28831</v>
      </c>
    </row>
    <row r="38" spans="2:20" x14ac:dyDescent="0.25">
      <c r="B38" s="21"/>
      <c r="C38" s="65" t="s">
        <v>181</v>
      </c>
      <c r="D38" s="65"/>
      <c r="E38" s="66">
        <v>90</v>
      </c>
      <c r="F38" s="66"/>
      <c r="G38" s="66">
        <v>12</v>
      </c>
      <c r="H38" s="66">
        <v>30</v>
      </c>
      <c r="I38" s="66"/>
      <c r="J38" s="66">
        <v>132</v>
      </c>
      <c r="K38" s="66">
        <v>1950</v>
      </c>
      <c r="L38" s="66"/>
      <c r="M38" s="66">
        <v>1950</v>
      </c>
      <c r="N38" s="66"/>
      <c r="O38" s="66"/>
      <c r="P38" s="66">
        <v>4130</v>
      </c>
      <c r="Q38" s="66">
        <v>6000</v>
      </c>
      <c r="R38" s="66">
        <v>16619</v>
      </c>
      <c r="S38" s="66">
        <v>26749</v>
      </c>
      <c r="T38" s="67">
        <v>28831</v>
      </c>
    </row>
    <row r="39" spans="2:20" x14ac:dyDescent="0.25">
      <c r="B39" s="22" t="s">
        <v>30</v>
      </c>
      <c r="C39" s="23"/>
      <c r="D39" s="23"/>
      <c r="E39" s="24">
        <v>90</v>
      </c>
      <c r="F39" s="24"/>
      <c r="G39" s="24">
        <v>12</v>
      </c>
      <c r="H39" s="24">
        <v>30</v>
      </c>
      <c r="I39" s="24">
        <v>32</v>
      </c>
      <c r="J39" s="24">
        <v>164</v>
      </c>
      <c r="K39" s="24">
        <v>3810</v>
      </c>
      <c r="L39" s="24"/>
      <c r="M39" s="24">
        <v>3810</v>
      </c>
      <c r="N39" s="24">
        <v>1000</v>
      </c>
      <c r="O39" s="24"/>
      <c r="P39" s="24">
        <v>4480</v>
      </c>
      <c r="Q39" s="24">
        <v>6000</v>
      </c>
      <c r="R39" s="24">
        <v>22546</v>
      </c>
      <c r="S39" s="24">
        <v>34026</v>
      </c>
      <c r="T39" s="25">
        <v>38000</v>
      </c>
    </row>
    <row r="40" spans="2:20" x14ac:dyDescent="0.25">
      <c r="B40" s="15" t="s">
        <v>31</v>
      </c>
      <c r="C40" s="63" t="s">
        <v>33</v>
      </c>
      <c r="D40" s="16" t="s">
        <v>178</v>
      </c>
      <c r="E40" s="17"/>
      <c r="F40" s="17"/>
      <c r="G40" s="17"/>
      <c r="H40" s="17"/>
      <c r="I40" s="17"/>
      <c r="J40" s="18"/>
      <c r="K40" s="17"/>
      <c r="L40" s="17"/>
      <c r="M40" s="18"/>
      <c r="N40" s="17"/>
      <c r="O40" s="17"/>
      <c r="P40" s="17"/>
      <c r="Q40" s="17"/>
      <c r="R40" s="17">
        <v>3291</v>
      </c>
      <c r="S40" s="18">
        <v>3291</v>
      </c>
      <c r="T40" s="64">
        <v>3291</v>
      </c>
    </row>
    <row r="41" spans="2:20" x14ac:dyDescent="0.25">
      <c r="B41" s="21"/>
      <c r="C41" s="65" t="s">
        <v>182</v>
      </c>
      <c r="D41" s="65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>
        <v>3291</v>
      </c>
      <c r="S41" s="66">
        <v>3291</v>
      </c>
      <c r="T41" s="67">
        <v>3291</v>
      </c>
    </row>
    <row r="42" spans="2:20" x14ac:dyDescent="0.25">
      <c r="B42" s="22" t="s">
        <v>34</v>
      </c>
      <c r="C42" s="23"/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v>3291</v>
      </c>
      <c r="S42" s="24">
        <v>3291</v>
      </c>
      <c r="T42" s="25">
        <v>3291</v>
      </c>
    </row>
    <row r="43" spans="2:20" x14ac:dyDescent="0.25">
      <c r="B43" s="15" t="s">
        <v>48</v>
      </c>
      <c r="C43" s="63" t="s">
        <v>49</v>
      </c>
      <c r="D43" s="16" t="s">
        <v>167</v>
      </c>
      <c r="E43" s="17">
        <v>45</v>
      </c>
      <c r="F43" s="17"/>
      <c r="G43" s="17"/>
      <c r="H43" s="17">
        <v>100</v>
      </c>
      <c r="I43" s="17"/>
      <c r="J43" s="18">
        <v>145</v>
      </c>
      <c r="K43" s="17">
        <v>65000</v>
      </c>
      <c r="L43" s="17">
        <v>300</v>
      </c>
      <c r="M43" s="18">
        <v>65300</v>
      </c>
      <c r="N43" s="17">
        <v>4000</v>
      </c>
      <c r="O43" s="17">
        <v>6500</v>
      </c>
      <c r="P43" s="17">
        <v>22000</v>
      </c>
      <c r="Q43" s="17">
        <v>150</v>
      </c>
      <c r="R43" s="17">
        <v>155000</v>
      </c>
      <c r="S43" s="18">
        <v>187650</v>
      </c>
      <c r="T43" s="64">
        <v>253095</v>
      </c>
    </row>
    <row r="44" spans="2:20" x14ac:dyDescent="0.25">
      <c r="B44" s="20"/>
      <c r="C44" s="65" t="s">
        <v>183</v>
      </c>
      <c r="D44" s="65"/>
      <c r="E44" s="66">
        <v>45</v>
      </c>
      <c r="F44" s="66"/>
      <c r="G44" s="66"/>
      <c r="H44" s="66">
        <v>100</v>
      </c>
      <c r="I44" s="66"/>
      <c r="J44" s="66">
        <v>145</v>
      </c>
      <c r="K44" s="66">
        <v>65000</v>
      </c>
      <c r="L44" s="66">
        <v>300</v>
      </c>
      <c r="M44" s="66">
        <v>65300</v>
      </c>
      <c r="N44" s="66">
        <v>4000</v>
      </c>
      <c r="O44" s="66">
        <v>6500</v>
      </c>
      <c r="P44" s="66">
        <v>22000</v>
      </c>
      <c r="Q44" s="66">
        <v>150</v>
      </c>
      <c r="R44" s="66">
        <v>155000</v>
      </c>
      <c r="S44" s="66">
        <v>187650</v>
      </c>
      <c r="T44" s="67">
        <v>253095</v>
      </c>
    </row>
    <row r="45" spans="2:20" x14ac:dyDescent="0.25">
      <c r="B45" s="20"/>
      <c r="C45" s="68" t="s">
        <v>50</v>
      </c>
      <c r="D45" s="16" t="s">
        <v>178</v>
      </c>
      <c r="E45" s="17">
        <v>277</v>
      </c>
      <c r="F45" s="17"/>
      <c r="G45" s="17"/>
      <c r="H45" s="17"/>
      <c r="I45" s="17"/>
      <c r="J45" s="18">
        <v>277</v>
      </c>
      <c r="K45" s="17"/>
      <c r="L45" s="17"/>
      <c r="M45" s="18"/>
      <c r="N45" s="17"/>
      <c r="O45" s="17"/>
      <c r="P45" s="17"/>
      <c r="Q45" s="17"/>
      <c r="R45" s="17"/>
      <c r="S45" s="18"/>
      <c r="T45" s="64">
        <v>277</v>
      </c>
    </row>
    <row r="46" spans="2:20" x14ac:dyDescent="0.25">
      <c r="B46" s="20"/>
      <c r="C46" s="63"/>
      <c r="D46" s="16" t="s">
        <v>167</v>
      </c>
      <c r="E46" s="17">
        <v>360</v>
      </c>
      <c r="F46" s="17"/>
      <c r="G46" s="17">
        <v>75</v>
      </c>
      <c r="H46" s="17"/>
      <c r="I46" s="17"/>
      <c r="J46" s="18">
        <v>435</v>
      </c>
      <c r="K46" s="17"/>
      <c r="L46" s="17"/>
      <c r="M46" s="18"/>
      <c r="N46" s="17">
        <v>916</v>
      </c>
      <c r="O46" s="17">
        <v>695</v>
      </c>
      <c r="P46" s="17">
        <v>1200</v>
      </c>
      <c r="Q46" s="17">
        <v>1230</v>
      </c>
      <c r="R46" s="17">
        <v>328512</v>
      </c>
      <c r="S46" s="18">
        <v>332553</v>
      </c>
      <c r="T46" s="64">
        <v>332988</v>
      </c>
    </row>
    <row r="47" spans="2:20" x14ac:dyDescent="0.25">
      <c r="B47" s="20"/>
      <c r="C47" s="65" t="s">
        <v>184</v>
      </c>
      <c r="D47" s="65"/>
      <c r="E47" s="66">
        <v>637</v>
      </c>
      <c r="F47" s="66"/>
      <c r="G47" s="66">
        <v>75</v>
      </c>
      <c r="H47" s="66"/>
      <c r="I47" s="66"/>
      <c r="J47" s="66">
        <v>712</v>
      </c>
      <c r="K47" s="66"/>
      <c r="L47" s="66"/>
      <c r="M47" s="66"/>
      <c r="N47" s="66">
        <v>916</v>
      </c>
      <c r="O47" s="66">
        <v>695</v>
      </c>
      <c r="P47" s="66">
        <v>1200</v>
      </c>
      <c r="Q47" s="66">
        <v>1230</v>
      </c>
      <c r="R47" s="66">
        <v>328512</v>
      </c>
      <c r="S47" s="66">
        <v>332553</v>
      </c>
      <c r="T47" s="67">
        <v>333265</v>
      </c>
    </row>
    <row r="48" spans="2:20" x14ac:dyDescent="0.25">
      <c r="B48" s="20"/>
      <c r="C48" s="63" t="s">
        <v>51</v>
      </c>
      <c r="D48" s="16" t="s">
        <v>167</v>
      </c>
      <c r="E48" s="17">
        <v>24</v>
      </c>
      <c r="F48" s="17">
        <v>4</v>
      </c>
      <c r="G48" s="17"/>
      <c r="H48" s="17">
        <v>8</v>
      </c>
      <c r="I48" s="17"/>
      <c r="J48" s="18">
        <v>36</v>
      </c>
      <c r="K48" s="17">
        <v>400</v>
      </c>
      <c r="L48" s="17"/>
      <c r="M48" s="18">
        <v>400</v>
      </c>
      <c r="N48" s="17"/>
      <c r="O48" s="17">
        <v>6780</v>
      </c>
      <c r="P48" s="17">
        <v>9790</v>
      </c>
      <c r="Q48" s="17">
        <v>3970</v>
      </c>
      <c r="R48" s="17">
        <v>48650</v>
      </c>
      <c r="S48" s="18">
        <v>69190</v>
      </c>
      <c r="T48" s="64">
        <v>69626</v>
      </c>
    </row>
    <row r="49" spans="2:20" x14ac:dyDescent="0.25">
      <c r="B49" s="20"/>
      <c r="C49" s="65" t="s">
        <v>185</v>
      </c>
      <c r="D49" s="65"/>
      <c r="E49" s="66">
        <v>24</v>
      </c>
      <c r="F49" s="66">
        <v>4</v>
      </c>
      <c r="G49" s="66"/>
      <c r="H49" s="66">
        <v>8</v>
      </c>
      <c r="I49" s="66"/>
      <c r="J49" s="66">
        <v>36</v>
      </c>
      <c r="K49" s="66">
        <v>400</v>
      </c>
      <c r="L49" s="66"/>
      <c r="M49" s="66">
        <v>400</v>
      </c>
      <c r="N49" s="66"/>
      <c r="O49" s="66">
        <v>6780</v>
      </c>
      <c r="P49" s="66">
        <v>9790</v>
      </c>
      <c r="Q49" s="66">
        <v>3970</v>
      </c>
      <c r="R49" s="66">
        <v>48650</v>
      </c>
      <c r="S49" s="66">
        <v>69190</v>
      </c>
      <c r="T49" s="67">
        <v>69626</v>
      </c>
    </row>
    <row r="50" spans="2:20" x14ac:dyDescent="0.25">
      <c r="B50" s="20"/>
      <c r="C50" s="63" t="s">
        <v>52</v>
      </c>
      <c r="D50" s="16" t="s">
        <v>167</v>
      </c>
      <c r="E50" s="17"/>
      <c r="F50" s="17"/>
      <c r="G50" s="17"/>
      <c r="H50" s="17"/>
      <c r="I50" s="17"/>
      <c r="J50" s="18"/>
      <c r="K50" s="17"/>
      <c r="L50" s="17"/>
      <c r="M50" s="18"/>
      <c r="N50" s="17"/>
      <c r="O50" s="17">
        <v>1300</v>
      </c>
      <c r="P50" s="17">
        <v>10390</v>
      </c>
      <c r="Q50" s="17">
        <v>4350</v>
      </c>
      <c r="R50" s="17">
        <v>98530</v>
      </c>
      <c r="S50" s="18">
        <v>114570</v>
      </c>
      <c r="T50" s="64">
        <v>114570</v>
      </c>
    </row>
    <row r="51" spans="2:20" x14ac:dyDescent="0.25">
      <c r="B51" s="20"/>
      <c r="C51" s="65" t="s">
        <v>186</v>
      </c>
      <c r="D51" s="65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>
        <v>1300</v>
      </c>
      <c r="P51" s="66">
        <v>10390</v>
      </c>
      <c r="Q51" s="66">
        <v>4350</v>
      </c>
      <c r="R51" s="66">
        <v>98530</v>
      </c>
      <c r="S51" s="66">
        <v>114570</v>
      </c>
      <c r="T51" s="67">
        <v>114570</v>
      </c>
    </row>
    <row r="52" spans="2:20" x14ac:dyDescent="0.25">
      <c r="B52" s="20"/>
      <c r="C52" s="68" t="s">
        <v>53</v>
      </c>
      <c r="D52" s="16" t="s">
        <v>178</v>
      </c>
      <c r="E52" s="17">
        <v>20</v>
      </c>
      <c r="F52" s="17"/>
      <c r="G52" s="17"/>
      <c r="H52" s="17"/>
      <c r="I52" s="17"/>
      <c r="J52" s="18">
        <v>20</v>
      </c>
      <c r="K52" s="17"/>
      <c r="L52" s="17"/>
      <c r="M52" s="18"/>
      <c r="N52" s="17"/>
      <c r="O52" s="17"/>
      <c r="P52" s="17"/>
      <c r="Q52" s="17"/>
      <c r="R52" s="17"/>
      <c r="S52" s="18"/>
      <c r="T52" s="64">
        <v>20</v>
      </c>
    </row>
    <row r="53" spans="2:20" x14ac:dyDescent="0.25">
      <c r="B53" s="20"/>
      <c r="C53" s="63"/>
      <c r="D53" s="16" t="s">
        <v>167</v>
      </c>
      <c r="E53" s="17">
        <v>132</v>
      </c>
      <c r="F53" s="17">
        <v>10</v>
      </c>
      <c r="G53" s="17"/>
      <c r="H53" s="17">
        <v>70</v>
      </c>
      <c r="I53" s="17"/>
      <c r="J53" s="18">
        <v>212</v>
      </c>
      <c r="K53" s="17">
        <v>200</v>
      </c>
      <c r="L53" s="17"/>
      <c r="M53" s="18">
        <v>200</v>
      </c>
      <c r="N53" s="17">
        <v>3600</v>
      </c>
      <c r="O53" s="17"/>
      <c r="P53" s="17">
        <v>25655</v>
      </c>
      <c r="Q53" s="17">
        <v>6050</v>
      </c>
      <c r="R53" s="17">
        <v>324945</v>
      </c>
      <c r="S53" s="18">
        <v>360250</v>
      </c>
      <c r="T53" s="64">
        <v>360662</v>
      </c>
    </row>
    <row r="54" spans="2:20" x14ac:dyDescent="0.25">
      <c r="B54" s="21"/>
      <c r="C54" s="65" t="s">
        <v>187</v>
      </c>
      <c r="D54" s="65"/>
      <c r="E54" s="66">
        <v>152</v>
      </c>
      <c r="F54" s="66">
        <v>10</v>
      </c>
      <c r="G54" s="66"/>
      <c r="H54" s="66">
        <v>70</v>
      </c>
      <c r="I54" s="66"/>
      <c r="J54" s="66">
        <v>232</v>
      </c>
      <c r="K54" s="66">
        <v>200</v>
      </c>
      <c r="L54" s="66"/>
      <c r="M54" s="66">
        <v>200</v>
      </c>
      <c r="N54" s="66">
        <v>3600</v>
      </c>
      <c r="O54" s="66"/>
      <c r="P54" s="66">
        <v>25655</v>
      </c>
      <c r="Q54" s="66">
        <v>6050</v>
      </c>
      <c r="R54" s="66">
        <v>324945</v>
      </c>
      <c r="S54" s="66">
        <v>360250</v>
      </c>
      <c r="T54" s="67">
        <v>360682</v>
      </c>
    </row>
    <row r="55" spans="2:20" x14ac:dyDescent="0.25">
      <c r="B55" s="22" t="s">
        <v>54</v>
      </c>
      <c r="C55" s="23"/>
      <c r="D55" s="23"/>
      <c r="E55" s="24">
        <v>858</v>
      </c>
      <c r="F55" s="24">
        <v>14</v>
      </c>
      <c r="G55" s="24">
        <v>75</v>
      </c>
      <c r="H55" s="24">
        <v>178</v>
      </c>
      <c r="I55" s="24"/>
      <c r="J55" s="24">
        <v>1125</v>
      </c>
      <c r="K55" s="24">
        <v>65600</v>
      </c>
      <c r="L55" s="24">
        <v>300</v>
      </c>
      <c r="M55" s="24">
        <v>65900</v>
      </c>
      <c r="N55" s="24">
        <v>8516</v>
      </c>
      <c r="O55" s="24">
        <v>15275</v>
      </c>
      <c r="P55" s="24">
        <v>69035</v>
      </c>
      <c r="Q55" s="24">
        <v>15750</v>
      </c>
      <c r="R55" s="24">
        <v>955637</v>
      </c>
      <c r="S55" s="24">
        <v>1064213</v>
      </c>
      <c r="T55" s="25">
        <v>1131238</v>
      </c>
    </row>
    <row r="56" spans="2:20" x14ac:dyDescent="0.25">
      <c r="B56" s="15" t="s">
        <v>55</v>
      </c>
      <c r="C56" s="63" t="s">
        <v>56</v>
      </c>
      <c r="D56" s="16" t="s">
        <v>178</v>
      </c>
      <c r="E56" s="17"/>
      <c r="F56" s="17"/>
      <c r="G56" s="17"/>
      <c r="H56" s="17"/>
      <c r="I56" s="17"/>
      <c r="J56" s="18"/>
      <c r="K56" s="17">
        <v>8207</v>
      </c>
      <c r="L56" s="17"/>
      <c r="M56" s="18">
        <v>8207</v>
      </c>
      <c r="N56" s="17"/>
      <c r="O56" s="17"/>
      <c r="P56" s="17">
        <v>16138</v>
      </c>
      <c r="Q56" s="17"/>
      <c r="R56" s="17">
        <v>40551</v>
      </c>
      <c r="S56" s="18">
        <v>56689</v>
      </c>
      <c r="T56" s="64">
        <v>64896</v>
      </c>
    </row>
    <row r="57" spans="2:20" x14ac:dyDescent="0.25">
      <c r="B57" s="20"/>
      <c r="C57" s="65" t="s">
        <v>188</v>
      </c>
      <c r="D57" s="65"/>
      <c r="E57" s="66"/>
      <c r="F57" s="66"/>
      <c r="G57" s="66"/>
      <c r="H57" s="66"/>
      <c r="I57" s="66"/>
      <c r="J57" s="66"/>
      <c r="K57" s="66">
        <v>8207</v>
      </c>
      <c r="L57" s="66"/>
      <c r="M57" s="66">
        <v>8207</v>
      </c>
      <c r="N57" s="66"/>
      <c r="O57" s="66"/>
      <c r="P57" s="66">
        <v>16138</v>
      </c>
      <c r="Q57" s="66"/>
      <c r="R57" s="66">
        <v>40551</v>
      </c>
      <c r="S57" s="66">
        <v>56689</v>
      </c>
      <c r="T57" s="67">
        <v>64896</v>
      </c>
    </row>
    <row r="58" spans="2:20" x14ac:dyDescent="0.25">
      <c r="B58" s="20"/>
      <c r="C58" s="63" t="s">
        <v>57</v>
      </c>
      <c r="D58" s="16" t="s">
        <v>178</v>
      </c>
      <c r="E58" s="17"/>
      <c r="F58" s="17"/>
      <c r="G58" s="17"/>
      <c r="H58" s="17"/>
      <c r="I58" s="17"/>
      <c r="J58" s="18"/>
      <c r="K58" s="17">
        <v>2040</v>
      </c>
      <c r="L58" s="17">
        <v>10</v>
      </c>
      <c r="M58" s="18">
        <v>2050</v>
      </c>
      <c r="N58" s="17"/>
      <c r="O58" s="17"/>
      <c r="P58" s="17">
        <v>7012</v>
      </c>
      <c r="Q58" s="17"/>
      <c r="R58" s="17">
        <v>28299</v>
      </c>
      <c r="S58" s="18">
        <v>35311</v>
      </c>
      <c r="T58" s="64">
        <v>37361</v>
      </c>
    </row>
    <row r="59" spans="2:20" x14ac:dyDescent="0.25">
      <c r="B59" s="20"/>
      <c r="C59" s="65" t="s">
        <v>189</v>
      </c>
      <c r="D59" s="65"/>
      <c r="E59" s="66"/>
      <c r="F59" s="66"/>
      <c r="G59" s="66"/>
      <c r="H59" s="66"/>
      <c r="I59" s="66"/>
      <c r="J59" s="66"/>
      <c r="K59" s="66">
        <v>2040</v>
      </c>
      <c r="L59" s="66">
        <v>10</v>
      </c>
      <c r="M59" s="66">
        <v>2050</v>
      </c>
      <c r="N59" s="66"/>
      <c r="O59" s="66"/>
      <c r="P59" s="66">
        <v>7012</v>
      </c>
      <c r="Q59" s="66"/>
      <c r="R59" s="66">
        <v>28299</v>
      </c>
      <c r="S59" s="66">
        <v>35311</v>
      </c>
      <c r="T59" s="67">
        <v>37361</v>
      </c>
    </row>
    <row r="60" spans="2:20" x14ac:dyDescent="0.25">
      <c r="B60" s="20"/>
      <c r="C60" s="63" t="s">
        <v>58</v>
      </c>
      <c r="D60" s="16" t="s">
        <v>178</v>
      </c>
      <c r="E60" s="17"/>
      <c r="F60" s="17"/>
      <c r="G60" s="17"/>
      <c r="H60" s="17"/>
      <c r="I60" s="17"/>
      <c r="J60" s="18"/>
      <c r="K60" s="17">
        <v>695</v>
      </c>
      <c r="L60" s="17"/>
      <c r="M60" s="18">
        <v>695</v>
      </c>
      <c r="N60" s="17"/>
      <c r="O60" s="17"/>
      <c r="P60" s="17">
        <v>2455</v>
      </c>
      <c r="Q60" s="17"/>
      <c r="R60" s="17">
        <v>31704</v>
      </c>
      <c r="S60" s="18">
        <v>34159</v>
      </c>
      <c r="T60" s="64">
        <v>34854</v>
      </c>
    </row>
    <row r="61" spans="2:20" x14ac:dyDescent="0.25">
      <c r="B61" s="20"/>
      <c r="C61" s="65" t="s">
        <v>190</v>
      </c>
      <c r="D61" s="65"/>
      <c r="E61" s="66"/>
      <c r="F61" s="66"/>
      <c r="G61" s="66"/>
      <c r="H61" s="66"/>
      <c r="I61" s="66"/>
      <c r="J61" s="66"/>
      <c r="K61" s="66">
        <v>695</v>
      </c>
      <c r="L61" s="66"/>
      <c r="M61" s="66">
        <v>695</v>
      </c>
      <c r="N61" s="66"/>
      <c r="O61" s="66"/>
      <c r="P61" s="66">
        <v>2455</v>
      </c>
      <c r="Q61" s="66"/>
      <c r="R61" s="66">
        <v>31704</v>
      </c>
      <c r="S61" s="66">
        <v>34159</v>
      </c>
      <c r="T61" s="67">
        <v>34854</v>
      </c>
    </row>
    <row r="62" spans="2:20" x14ac:dyDescent="0.25">
      <c r="B62" s="20"/>
      <c r="C62" s="63" t="s">
        <v>59</v>
      </c>
      <c r="D62" s="16" t="s">
        <v>178</v>
      </c>
      <c r="E62" s="17"/>
      <c r="F62" s="17"/>
      <c r="G62" s="17"/>
      <c r="H62" s="17"/>
      <c r="I62" s="17"/>
      <c r="J62" s="18"/>
      <c r="K62" s="17">
        <v>744</v>
      </c>
      <c r="L62" s="17"/>
      <c r="M62" s="18">
        <v>744</v>
      </c>
      <c r="N62" s="17"/>
      <c r="O62" s="17"/>
      <c r="P62" s="17">
        <v>365</v>
      </c>
      <c r="Q62" s="17"/>
      <c r="R62" s="17">
        <v>30559</v>
      </c>
      <c r="S62" s="18">
        <v>30924</v>
      </c>
      <c r="T62" s="64">
        <v>31668</v>
      </c>
    </row>
    <row r="63" spans="2:20" x14ac:dyDescent="0.25">
      <c r="B63" s="21"/>
      <c r="C63" s="65" t="s">
        <v>191</v>
      </c>
      <c r="D63" s="65"/>
      <c r="E63" s="66"/>
      <c r="F63" s="66"/>
      <c r="G63" s="66"/>
      <c r="H63" s="66"/>
      <c r="I63" s="66"/>
      <c r="J63" s="66"/>
      <c r="K63" s="66">
        <v>744</v>
      </c>
      <c r="L63" s="66"/>
      <c r="M63" s="66">
        <v>744</v>
      </c>
      <c r="N63" s="66"/>
      <c r="O63" s="66"/>
      <c r="P63" s="66">
        <v>365</v>
      </c>
      <c r="Q63" s="66"/>
      <c r="R63" s="66">
        <v>30559</v>
      </c>
      <c r="S63" s="66">
        <v>30924</v>
      </c>
      <c r="T63" s="67">
        <v>31668</v>
      </c>
    </row>
    <row r="64" spans="2:20" x14ac:dyDescent="0.25">
      <c r="B64" s="22" t="s">
        <v>60</v>
      </c>
      <c r="C64" s="23"/>
      <c r="D64" s="23"/>
      <c r="E64" s="24"/>
      <c r="F64" s="24"/>
      <c r="G64" s="24"/>
      <c r="H64" s="24"/>
      <c r="I64" s="24"/>
      <c r="J64" s="24"/>
      <c r="K64" s="24">
        <v>11686</v>
      </c>
      <c r="L64" s="24">
        <v>10</v>
      </c>
      <c r="M64" s="24">
        <v>11696</v>
      </c>
      <c r="N64" s="24"/>
      <c r="O64" s="24"/>
      <c r="P64" s="24">
        <v>25970</v>
      </c>
      <c r="Q64" s="24"/>
      <c r="R64" s="24">
        <v>131113</v>
      </c>
      <c r="S64" s="24">
        <v>157083</v>
      </c>
      <c r="T64" s="25">
        <v>168779</v>
      </c>
    </row>
    <row r="65" spans="2:20" x14ac:dyDescent="0.25">
      <c r="B65" s="15" t="s">
        <v>61</v>
      </c>
      <c r="C65" s="63" t="s">
        <v>62</v>
      </c>
      <c r="D65" s="16" t="s">
        <v>167</v>
      </c>
      <c r="E65" s="17">
        <v>25</v>
      </c>
      <c r="F65" s="17"/>
      <c r="G65" s="17"/>
      <c r="H65" s="17">
        <v>55</v>
      </c>
      <c r="I65" s="17"/>
      <c r="J65" s="18">
        <v>80</v>
      </c>
      <c r="K65" s="17">
        <v>2025</v>
      </c>
      <c r="L65" s="17"/>
      <c r="M65" s="18">
        <v>2025</v>
      </c>
      <c r="N65" s="17">
        <v>5800</v>
      </c>
      <c r="O65" s="17">
        <v>1750</v>
      </c>
      <c r="P65" s="17">
        <v>745</v>
      </c>
      <c r="Q65" s="17">
        <v>4737</v>
      </c>
      <c r="R65" s="17">
        <v>71872</v>
      </c>
      <c r="S65" s="18">
        <v>84904</v>
      </c>
      <c r="T65" s="64">
        <v>87009</v>
      </c>
    </row>
    <row r="66" spans="2:20" x14ac:dyDescent="0.25">
      <c r="B66" s="20"/>
      <c r="C66" s="65" t="s">
        <v>192</v>
      </c>
      <c r="D66" s="65"/>
      <c r="E66" s="66">
        <v>25</v>
      </c>
      <c r="F66" s="66"/>
      <c r="G66" s="66"/>
      <c r="H66" s="66">
        <v>55</v>
      </c>
      <c r="I66" s="66"/>
      <c r="J66" s="66">
        <v>80</v>
      </c>
      <c r="K66" s="66">
        <v>2025</v>
      </c>
      <c r="L66" s="66"/>
      <c r="M66" s="66">
        <v>2025</v>
      </c>
      <c r="N66" s="66">
        <v>5800</v>
      </c>
      <c r="O66" s="66">
        <v>1750</v>
      </c>
      <c r="P66" s="66">
        <v>745</v>
      </c>
      <c r="Q66" s="66">
        <v>4737</v>
      </c>
      <c r="R66" s="66">
        <v>71872</v>
      </c>
      <c r="S66" s="66">
        <v>84904</v>
      </c>
      <c r="T66" s="67">
        <v>87009</v>
      </c>
    </row>
    <row r="67" spans="2:20" x14ac:dyDescent="0.25">
      <c r="B67" s="20"/>
      <c r="C67" s="63" t="s">
        <v>63</v>
      </c>
      <c r="D67" s="16" t="s">
        <v>167</v>
      </c>
      <c r="E67" s="17">
        <v>89</v>
      </c>
      <c r="F67" s="17">
        <v>22</v>
      </c>
      <c r="G67" s="17">
        <v>19</v>
      </c>
      <c r="H67" s="17">
        <v>15</v>
      </c>
      <c r="I67" s="17"/>
      <c r="J67" s="18">
        <v>145</v>
      </c>
      <c r="K67" s="17">
        <v>4920</v>
      </c>
      <c r="L67" s="17"/>
      <c r="M67" s="18">
        <v>4920</v>
      </c>
      <c r="N67" s="17">
        <v>2750</v>
      </c>
      <c r="O67" s="17">
        <v>300</v>
      </c>
      <c r="P67" s="17">
        <v>1149</v>
      </c>
      <c r="Q67" s="17">
        <v>11875</v>
      </c>
      <c r="R67" s="17">
        <v>123890</v>
      </c>
      <c r="S67" s="18">
        <v>139964</v>
      </c>
      <c r="T67" s="64">
        <v>145029</v>
      </c>
    </row>
    <row r="68" spans="2:20" x14ac:dyDescent="0.25">
      <c r="B68" s="21"/>
      <c r="C68" s="65" t="s">
        <v>193</v>
      </c>
      <c r="D68" s="65"/>
      <c r="E68" s="66">
        <v>89</v>
      </c>
      <c r="F68" s="66">
        <v>22</v>
      </c>
      <c r="G68" s="66">
        <v>19</v>
      </c>
      <c r="H68" s="66">
        <v>15</v>
      </c>
      <c r="I68" s="66"/>
      <c r="J68" s="66">
        <v>145</v>
      </c>
      <c r="K68" s="66">
        <v>4920</v>
      </c>
      <c r="L68" s="66"/>
      <c r="M68" s="66">
        <v>4920</v>
      </c>
      <c r="N68" s="66">
        <v>2750</v>
      </c>
      <c r="O68" s="66">
        <v>300</v>
      </c>
      <c r="P68" s="66">
        <v>1149</v>
      </c>
      <c r="Q68" s="66">
        <v>11875</v>
      </c>
      <c r="R68" s="66">
        <v>123890</v>
      </c>
      <c r="S68" s="66">
        <v>139964</v>
      </c>
      <c r="T68" s="67">
        <v>145029</v>
      </c>
    </row>
    <row r="69" spans="2:20" x14ac:dyDescent="0.25">
      <c r="B69" s="22" t="s">
        <v>64</v>
      </c>
      <c r="C69" s="23"/>
      <c r="D69" s="23"/>
      <c r="E69" s="24">
        <v>114</v>
      </c>
      <c r="F69" s="24">
        <v>22</v>
      </c>
      <c r="G69" s="24">
        <v>19</v>
      </c>
      <c r="H69" s="24">
        <v>70</v>
      </c>
      <c r="I69" s="24"/>
      <c r="J69" s="24">
        <v>225</v>
      </c>
      <c r="K69" s="24">
        <v>6945</v>
      </c>
      <c r="L69" s="24"/>
      <c r="M69" s="24">
        <v>6945</v>
      </c>
      <c r="N69" s="24">
        <v>8550</v>
      </c>
      <c r="O69" s="24">
        <v>2050</v>
      </c>
      <c r="P69" s="24">
        <v>1894</v>
      </c>
      <c r="Q69" s="24">
        <v>16612</v>
      </c>
      <c r="R69" s="24">
        <v>195762</v>
      </c>
      <c r="S69" s="24">
        <v>224868</v>
      </c>
      <c r="T69" s="25">
        <v>232038</v>
      </c>
    </row>
    <row r="70" spans="2:20" x14ac:dyDescent="0.25">
      <c r="B70" s="15" t="s">
        <v>65</v>
      </c>
      <c r="C70" s="63" t="s">
        <v>66</v>
      </c>
      <c r="D70" s="16" t="s">
        <v>167</v>
      </c>
      <c r="E70" s="17"/>
      <c r="F70" s="17"/>
      <c r="G70" s="17"/>
      <c r="H70" s="17"/>
      <c r="I70" s="17"/>
      <c r="J70" s="18"/>
      <c r="K70" s="17">
        <v>42829</v>
      </c>
      <c r="L70" s="17"/>
      <c r="M70" s="18">
        <v>42829</v>
      </c>
      <c r="N70" s="17"/>
      <c r="O70" s="17">
        <v>1300</v>
      </c>
      <c r="P70" s="17">
        <v>4742</v>
      </c>
      <c r="Q70" s="17"/>
      <c r="R70" s="17">
        <v>26895</v>
      </c>
      <c r="S70" s="18">
        <v>32937</v>
      </c>
      <c r="T70" s="64">
        <v>75766</v>
      </c>
    </row>
    <row r="71" spans="2:20" x14ac:dyDescent="0.25">
      <c r="B71" s="20"/>
      <c r="C71" s="65" t="s">
        <v>194</v>
      </c>
      <c r="D71" s="65"/>
      <c r="E71" s="66"/>
      <c r="F71" s="66"/>
      <c r="G71" s="66"/>
      <c r="H71" s="66"/>
      <c r="I71" s="66"/>
      <c r="J71" s="66"/>
      <c r="K71" s="66">
        <v>42829</v>
      </c>
      <c r="L71" s="66"/>
      <c r="M71" s="66">
        <v>42829</v>
      </c>
      <c r="N71" s="66"/>
      <c r="O71" s="66">
        <v>1300</v>
      </c>
      <c r="P71" s="66">
        <v>4742</v>
      </c>
      <c r="Q71" s="66"/>
      <c r="R71" s="66">
        <v>26895</v>
      </c>
      <c r="S71" s="66">
        <v>32937</v>
      </c>
      <c r="T71" s="67">
        <v>75766</v>
      </c>
    </row>
    <row r="72" spans="2:20" x14ac:dyDescent="0.25">
      <c r="B72" s="20"/>
      <c r="C72" s="68" t="s">
        <v>67</v>
      </c>
      <c r="D72" s="16" t="s">
        <v>178</v>
      </c>
      <c r="E72" s="17"/>
      <c r="F72" s="17"/>
      <c r="G72" s="17"/>
      <c r="H72" s="17"/>
      <c r="I72" s="17"/>
      <c r="J72" s="18"/>
      <c r="K72" s="17"/>
      <c r="L72" s="17"/>
      <c r="M72" s="18"/>
      <c r="N72" s="17"/>
      <c r="O72" s="17"/>
      <c r="P72" s="17"/>
      <c r="Q72" s="17"/>
      <c r="R72" s="17">
        <v>1560</v>
      </c>
      <c r="S72" s="18">
        <v>1560</v>
      </c>
      <c r="T72" s="64">
        <v>1560</v>
      </c>
    </row>
    <row r="73" spans="2:20" x14ac:dyDescent="0.25">
      <c r="B73" s="20"/>
      <c r="C73" s="63"/>
      <c r="D73" s="16" t="s">
        <v>167</v>
      </c>
      <c r="E73" s="17"/>
      <c r="F73" s="17"/>
      <c r="G73" s="17"/>
      <c r="H73" s="17"/>
      <c r="I73" s="17"/>
      <c r="J73" s="18"/>
      <c r="K73" s="17">
        <v>11480</v>
      </c>
      <c r="L73" s="17"/>
      <c r="M73" s="18">
        <v>11480</v>
      </c>
      <c r="N73" s="17"/>
      <c r="O73" s="17">
        <v>500</v>
      </c>
      <c r="P73" s="17">
        <v>1300</v>
      </c>
      <c r="Q73" s="17"/>
      <c r="R73" s="17">
        <v>17375</v>
      </c>
      <c r="S73" s="18">
        <v>19175</v>
      </c>
      <c r="T73" s="64">
        <v>30655</v>
      </c>
    </row>
    <row r="74" spans="2:20" x14ac:dyDescent="0.25">
      <c r="B74" s="20"/>
      <c r="C74" s="65" t="s">
        <v>195</v>
      </c>
      <c r="D74" s="65"/>
      <c r="E74" s="66"/>
      <c r="F74" s="66"/>
      <c r="G74" s="66"/>
      <c r="H74" s="66"/>
      <c r="I74" s="66"/>
      <c r="J74" s="66"/>
      <c r="K74" s="66">
        <v>11480</v>
      </c>
      <c r="L74" s="66"/>
      <c r="M74" s="66">
        <v>11480</v>
      </c>
      <c r="N74" s="66"/>
      <c r="O74" s="66">
        <v>500</v>
      </c>
      <c r="P74" s="66">
        <v>1300</v>
      </c>
      <c r="Q74" s="66"/>
      <c r="R74" s="66">
        <v>18935</v>
      </c>
      <c r="S74" s="66">
        <v>20735</v>
      </c>
      <c r="T74" s="67">
        <v>32215</v>
      </c>
    </row>
    <row r="75" spans="2:20" x14ac:dyDescent="0.25">
      <c r="B75" s="20"/>
      <c r="C75" s="63" t="s">
        <v>68</v>
      </c>
      <c r="D75" s="16" t="s">
        <v>167</v>
      </c>
      <c r="E75" s="17"/>
      <c r="F75" s="17"/>
      <c r="G75" s="17"/>
      <c r="H75" s="17"/>
      <c r="I75" s="17"/>
      <c r="J75" s="18"/>
      <c r="K75" s="17">
        <v>9022</v>
      </c>
      <c r="L75" s="17"/>
      <c r="M75" s="18">
        <v>9022</v>
      </c>
      <c r="N75" s="17"/>
      <c r="O75" s="17">
        <v>410</v>
      </c>
      <c r="P75" s="17">
        <v>450</v>
      </c>
      <c r="Q75" s="17"/>
      <c r="R75" s="17">
        <v>6691</v>
      </c>
      <c r="S75" s="18">
        <v>7551</v>
      </c>
      <c r="T75" s="64">
        <v>16573</v>
      </c>
    </row>
    <row r="76" spans="2:20" x14ac:dyDescent="0.25">
      <c r="B76" s="20"/>
      <c r="C76" s="65" t="s">
        <v>196</v>
      </c>
      <c r="D76" s="65"/>
      <c r="E76" s="66"/>
      <c r="F76" s="66"/>
      <c r="G76" s="66"/>
      <c r="H76" s="66"/>
      <c r="I76" s="66"/>
      <c r="J76" s="66"/>
      <c r="K76" s="66">
        <v>9022</v>
      </c>
      <c r="L76" s="66"/>
      <c r="M76" s="66">
        <v>9022</v>
      </c>
      <c r="N76" s="66"/>
      <c r="O76" s="66">
        <v>410</v>
      </c>
      <c r="P76" s="66">
        <v>450</v>
      </c>
      <c r="Q76" s="66"/>
      <c r="R76" s="66">
        <v>6691</v>
      </c>
      <c r="S76" s="66">
        <v>7551</v>
      </c>
      <c r="T76" s="67">
        <v>16573</v>
      </c>
    </row>
    <row r="77" spans="2:20" x14ac:dyDescent="0.25">
      <c r="B77" s="20"/>
      <c r="C77" s="63" t="s">
        <v>69</v>
      </c>
      <c r="D77" s="16" t="s">
        <v>167</v>
      </c>
      <c r="E77" s="17"/>
      <c r="F77" s="17"/>
      <c r="G77" s="17"/>
      <c r="H77" s="17"/>
      <c r="I77" s="17"/>
      <c r="J77" s="18"/>
      <c r="K77" s="17">
        <v>4260</v>
      </c>
      <c r="L77" s="17"/>
      <c r="M77" s="18">
        <v>4260</v>
      </c>
      <c r="N77" s="17"/>
      <c r="O77" s="17">
        <v>100</v>
      </c>
      <c r="P77" s="17">
        <v>988</v>
      </c>
      <c r="Q77" s="17"/>
      <c r="R77" s="17">
        <v>2980</v>
      </c>
      <c r="S77" s="18">
        <v>4068</v>
      </c>
      <c r="T77" s="64">
        <v>8328</v>
      </c>
    </row>
    <row r="78" spans="2:20" x14ac:dyDescent="0.25">
      <c r="B78" s="21"/>
      <c r="C78" s="65" t="s">
        <v>197</v>
      </c>
      <c r="D78" s="65"/>
      <c r="E78" s="66"/>
      <c r="F78" s="66"/>
      <c r="G78" s="66"/>
      <c r="H78" s="66"/>
      <c r="I78" s="66"/>
      <c r="J78" s="66"/>
      <c r="K78" s="66">
        <v>4260</v>
      </c>
      <c r="L78" s="66"/>
      <c r="M78" s="66">
        <v>4260</v>
      </c>
      <c r="N78" s="66"/>
      <c r="O78" s="66">
        <v>100</v>
      </c>
      <c r="P78" s="66">
        <v>988</v>
      </c>
      <c r="Q78" s="66"/>
      <c r="R78" s="66">
        <v>2980</v>
      </c>
      <c r="S78" s="66">
        <v>4068</v>
      </c>
      <c r="T78" s="67">
        <v>8328</v>
      </c>
    </row>
    <row r="79" spans="2:20" x14ac:dyDescent="0.25">
      <c r="B79" s="22" t="s">
        <v>71</v>
      </c>
      <c r="C79" s="23"/>
      <c r="D79" s="23"/>
      <c r="E79" s="24"/>
      <c r="F79" s="24"/>
      <c r="G79" s="24"/>
      <c r="H79" s="24"/>
      <c r="I79" s="24"/>
      <c r="J79" s="24"/>
      <c r="K79" s="24">
        <v>67591</v>
      </c>
      <c r="L79" s="24"/>
      <c r="M79" s="24">
        <v>67591</v>
      </c>
      <c r="N79" s="24"/>
      <c r="O79" s="24">
        <v>2310</v>
      </c>
      <c r="P79" s="24">
        <v>7480</v>
      </c>
      <c r="Q79" s="24"/>
      <c r="R79" s="24">
        <v>55501</v>
      </c>
      <c r="S79" s="24">
        <v>65291</v>
      </c>
      <c r="T79" s="25">
        <v>132882</v>
      </c>
    </row>
    <row r="80" spans="2:20" x14ac:dyDescent="0.25">
      <c r="B80" s="15" t="s">
        <v>74</v>
      </c>
      <c r="C80" s="63" t="s">
        <v>74</v>
      </c>
      <c r="D80" s="16" t="s">
        <v>167</v>
      </c>
      <c r="E80" s="17">
        <v>12</v>
      </c>
      <c r="F80" s="17"/>
      <c r="G80" s="17"/>
      <c r="H80" s="17"/>
      <c r="I80" s="17"/>
      <c r="J80" s="18">
        <v>12</v>
      </c>
      <c r="K80" s="17">
        <v>5381</v>
      </c>
      <c r="L80" s="17"/>
      <c r="M80" s="18">
        <v>5381</v>
      </c>
      <c r="N80" s="17"/>
      <c r="O80" s="17">
        <v>350</v>
      </c>
      <c r="P80" s="17">
        <v>11130</v>
      </c>
      <c r="Q80" s="17">
        <v>3691</v>
      </c>
      <c r="R80" s="17">
        <v>179844</v>
      </c>
      <c r="S80" s="18">
        <v>195015</v>
      </c>
      <c r="T80" s="64">
        <v>200408</v>
      </c>
    </row>
    <row r="81" spans="2:20" x14ac:dyDescent="0.25">
      <c r="B81" s="21"/>
      <c r="C81" s="65" t="s">
        <v>75</v>
      </c>
      <c r="D81" s="65"/>
      <c r="E81" s="66">
        <v>12</v>
      </c>
      <c r="F81" s="66"/>
      <c r="G81" s="66"/>
      <c r="H81" s="66"/>
      <c r="I81" s="66"/>
      <c r="J81" s="66">
        <v>12</v>
      </c>
      <c r="K81" s="66">
        <v>5381</v>
      </c>
      <c r="L81" s="66"/>
      <c r="M81" s="66">
        <v>5381</v>
      </c>
      <c r="N81" s="66"/>
      <c r="O81" s="66">
        <v>350</v>
      </c>
      <c r="P81" s="66">
        <v>11130</v>
      </c>
      <c r="Q81" s="66">
        <v>3691</v>
      </c>
      <c r="R81" s="66">
        <v>179844</v>
      </c>
      <c r="S81" s="66">
        <v>195015</v>
      </c>
      <c r="T81" s="67">
        <v>200408</v>
      </c>
    </row>
    <row r="82" spans="2:20" x14ac:dyDescent="0.25">
      <c r="B82" s="22" t="s">
        <v>75</v>
      </c>
      <c r="C82" s="23"/>
      <c r="D82" s="23"/>
      <c r="E82" s="24">
        <v>12</v>
      </c>
      <c r="F82" s="24"/>
      <c r="G82" s="24"/>
      <c r="H82" s="24"/>
      <c r="I82" s="24"/>
      <c r="J82" s="24">
        <v>12</v>
      </c>
      <c r="K82" s="24">
        <v>5381</v>
      </c>
      <c r="L82" s="24"/>
      <c r="M82" s="24">
        <v>5381</v>
      </c>
      <c r="N82" s="24"/>
      <c r="O82" s="24">
        <v>350</v>
      </c>
      <c r="P82" s="24">
        <v>11130</v>
      </c>
      <c r="Q82" s="24">
        <v>3691</v>
      </c>
      <c r="R82" s="24">
        <v>179844</v>
      </c>
      <c r="S82" s="24">
        <v>195015</v>
      </c>
      <c r="T82" s="25">
        <v>200408</v>
      </c>
    </row>
    <row r="83" spans="2:20" x14ac:dyDescent="0.25">
      <c r="B83" s="15" t="s">
        <v>76</v>
      </c>
      <c r="C83" s="63" t="s">
        <v>76</v>
      </c>
      <c r="D83" s="16" t="s">
        <v>167</v>
      </c>
      <c r="E83" s="17"/>
      <c r="F83" s="17"/>
      <c r="G83" s="17"/>
      <c r="H83" s="17"/>
      <c r="I83" s="17"/>
      <c r="J83" s="18"/>
      <c r="K83" s="17">
        <v>1100</v>
      </c>
      <c r="L83" s="17"/>
      <c r="M83" s="18">
        <v>1100</v>
      </c>
      <c r="N83" s="17"/>
      <c r="O83" s="17">
        <v>250</v>
      </c>
      <c r="P83" s="17">
        <v>16</v>
      </c>
      <c r="Q83" s="17"/>
      <c r="R83" s="17">
        <v>20989</v>
      </c>
      <c r="S83" s="18">
        <v>21255</v>
      </c>
      <c r="T83" s="64">
        <v>22355</v>
      </c>
    </row>
    <row r="84" spans="2:20" x14ac:dyDescent="0.25">
      <c r="B84" s="21"/>
      <c r="C84" s="65" t="s">
        <v>77</v>
      </c>
      <c r="D84" s="65"/>
      <c r="E84" s="66"/>
      <c r="F84" s="66"/>
      <c r="G84" s="66"/>
      <c r="H84" s="66"/>
      <c r="I84" s="66"/>
      <c r="J84" s="66"/>
      <c r="K84" s="66">
        <v>1100</v>
      </c>
      <c r="L84" s="66"/>
      <c r="M84" s="66">
        <v>1100</v>
      </c>
      <c r="N84" s="66"/>
      <c r="O84" s="66">
        <v>250</v>
      </c>
      <c r="P84" s="66">
        <v>16</v>
      </c>
      <c r="Q84" s="66"/>
      <c r="R84" s="66">
        <v>20989</v>
      </c>
      <c r="S84" s="66">
        <v>21255</v>
      </c>
      <c r="T84" s="67">
        <v>22355</v>
      </c>
    </row>
    <row r="85" spans="2:20" x14ac:dyDescent="0.25">
      <c r="B85" s="22" t="s">
        <v>77</v>
      </c>
      <c r="C85" s="23"/>
      <c r="D85" s="23"/>
      <c r="E85" s="24"/>
      <c r="F85" s="24"/>
      <c r="G85" s="24"/>
      <c r="H85" s="24"/>
      <c r="I85" s="24"/>
      <c r="J85" s="24"/>
      <c r="K85" s="24">
        <v>1100</v>
      </c>
      <c r="L85" s="24"/>
      <c r="M85" s="24">
        <v>1100</v>
      </c>
      <c r="N85" s="24"/>
      <c r="O85" s="24">
        <v>250</v>
      </c>
      <c r="P85" s="24">
        <v>16</v>
      </c>
      <c r="Q85" s="24"/>
      <c r="R85" s="24">
        <v>20989</v>
      </c>
      <c r="S85" s="24">
        <v>21255</v>
      </c>
      <c r="T85" s="25">
        <v>22355</v>
      </c>
    </row>
    <row r="86" spans="2:20" x14ac:dyDescent="0.25">
      <c r="B86" s="15" t="s">
        <v>80</v>
      </c>
      <c r="C86" s="63" t="s">
        <v>81</v>
      </c>
      <c r="D86" s="16" t="s">
        <v>167</v>
      </c>
      <c r="E86" s="17"/>
      <c r="F86" s="17"/>
      <c r="G86" s="17"/>
      <c r="H86" s="17"/>
      <c r="I86" s="17"/>
      <c r="J86" s="18"/>
      <c r="K86" s="17"/>
      <c r="L86" s="17"/>
      <c r="M86" s="18"/>
      <c r="N86" s="17"/>
      <c r="O86" s="17">
        <v>2072</v>
      </c>
      <c r="P86" s="17">
        <v>1560</v>
      </c>
      <c r="Q86" s="17"/>
      <c r="R86" s="17"/>
      <c r="S86" s="18">
        <v>3632</v>
      </c>
      <c r="T86" s="64">
        <v>3632</v>
      </c>
    </row>
    <row r="87" spans="2:20" x14ac:dyDescent="0.25">
      <c r="B87" s="20"/>
      <c r="C87" s="65" t="s">
        <v>198</v>
      </c>
      <c r="D87" s="65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>
        <v>2072</v>
      </c>
      <c r="P87" s="66">
        <v>1560</v>
      </c>
      <c r="Q87" s="66"/>
      <c r="R87" s="66"/>
      <c r="S87" s="66">
        <v>3632</v>
      </c>
      <c r="T87" s="67">
        <v>3632</v>
      </c>
    </row>
    <row r="88" spans="2:20" x14ac:dyDescent="0.25">
      <c r="B88" s="20"/>
      <c r="C88" s="68" t="s">
        <v>82</v>
      </c>
      <c r="D88" s="16" t="s">
        <v>178</v>
      </c>
      <c r="E88" s="17"/>
      <c r="F88" s="17"/>
      <c r="G88" s="17"/>
      <c r="H88" s="17"/>
      <c r="I88" s="17"/>
      <c r="J88" s="18"/>
      <c r="K88" s="17"/>
      <c r="L88" s="17">
        <v>27</v>
      </c>
      <c r="M88" s="18">
        <v>27</v>
      </c>
      <c r="N88" s="17"/>
      <c r="O88" s="17"/>
      <c r="P88" s="17"/>
      <c r="Q88" s="17"/>
      <c r="R88" s="17"/>
      <c r="S88" s="18"/>
      <c r="T88" s="64">
        <v>27</v>
      </c>
    </row>
    <row r="89" spans="2:20" x14ac:dyDescent="0.25">
      <c r="B89" s="20"/>
      <c r="C89" s="63"/>
      <c r="D89" s="16" t="s">
        <v>167</v>
      </c>
      <c r="E89" s="17"/>
      <c r="F89" s="17"/>
      <c r="G89" s="17"/>
      <c r="H89" s="17"/>
      <c r="I89" s="17"/>
      <c r="J89" s="18"/>
      <c r="K89" s="17"/>
      <c r="L89" s="17"/>
      <c r="M89" s="18"/>
      <c r="N89" s="17"/>
      <c r="O89" s="17">
        <v>6000</v>
      </c>
      <c r="P89" s="17">
        <v>22500</v>
      </c>
      <c r="Q89" s="17"/>
      <c r="R89" s="17">
        <v>1000</v>
      </c>
      <c r="S89" s="18">
        <v>29500</v>
      </c>
      <c r="T89" s="64">
        <v>29500</v>
      </c>
    </row>
    <row r="90" spans="2:20" x14ac:dyDescent="0.25">
      <c r="B90" s="20"/>
      <c r="C90" s="65" t="s">
        <v>199</v>
      </c>
      <c r="D90" s="65"/>
      <c r="E90" s="66"/>
      <c r="F90" s="66"/>
      <c r="G90" s="66"/>
      <c r="H90" s="66"/>
      <c r="I90" s="66"/>
      <c r="J90" s="66"/>
      <c r="K90" s="66"/>
      <c r="L90" s="66">
        <v>27</v>
      </c>
      <c r="M90" s="66">
        <v>27</v>
      </c>
      <c r="N90" s="66"/>
      <c r="O90" s="66">
        <v>6000</v>
      </c>
      <c r="P90" s="66">
        <v>22500</v>
      </c>
      <c r="Q90" s="66"/>
      <c r="R90" s="66">
        <v>1000</v>
      </c>
      <c r="S90" s="66">
        <v>29500</v>
      </c>
      <c r="T90" s="67">
        <v>29527</v>
      </c>
    </row>
    <row r="91" spans="2:20" x14ac:dyDescent="0.25">
      <c r="B91" s="20"/>
      <c r="C91" s="68" t="s">
        <v>83</v>
      </c>
      <c r="D91" s="16" t="s">
        <v>178</v>
      </c>
      <c r="E91" s="17"/>
      <c r="F91" s="17"/>
      <c r="G91" s="17"/>
      <c r="H91" s="17"/>
      <c r="I91" s="17"/>
      <c r="J91" s="18"/>
      <c r="K91" s="17"/>
      <c r="L91" s="17"/>
      <c r="M91" s="18"/>
      <c r="N91" s="17"/>
      <c r="O91" s="17">
        <v>1248</v>
      </c>
      <c r="P91" s="17">
        <v>509</v>
      </c>
      <c r="Q91" s="17"/>
      <c r="R91" s="17">
        <v>886</v>
      </c>
      <c r="S91" s="18">
        <v>2643</v>
      </c>
      <c r="T91" s="64">
        <v>2643</v>
      </c>
    </row>
    <row r="92" spans="2:20" x14ac:dyDescent="0.25">
      <c r="B92" s="20"/>
      <c r="C92" s="63"/>
      <c r="D92" s="16" t="s">
        <v>167</v>
      </c>
      <c r="E92" s="17"/>
      <c r="F92" s="17"/>
      <c r="G92" s="17"/>
      <c r="H92" s="17"/>
      <c r="I92" s="17"/>
      <c r="J92" s="18"/>
      <c r="K92" s="17"/>
      <c r="L92" s="17"/>
      <c r="M92" s="18"/>
      <c r="N92" s="17"/>
      <c r="O92" s="17">
        <v>300</v>
      </c>
      <c r="P92" s="17"/>
      <c r="Q92" s="17"/>
      <c r="R92" s="17"/>
      <c r="S92" s="18">
        <v>300</v>
      </c>
      <c r="T92" s="64">
        <v>300</v>
      </c>
    </row>
    <row r="93" spans="2:20" x14ac:dyDescent="0.25">
      <c r="B93" s="21"/>
      <c r="C93" s="65" t="s">
        <v>200</v>
      </c>
      <c r="D93" s="65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>
        <v>1548</v>
      </c>
      <c r="P93" s="66">
        <v>509</v>
      </c>
      <c r="Q93" s="66"/>
      <c r="R93" s="66">
        <v>886</v>
      </c>
      <c r="S93" s="66">
        <v>2943</v>
      </c>
      <c r="T93" s="67">
        <v>2943</v>
      </c>
    </row>
    <row r="94" spans="2:20" ht="15.75" thickBot="1" x14ac:dyDescent="0.3">
      <c r="B94" s="22" t="s">
        <v>84</v>
      </c>
      <c r="C94" s="23"/>
      <c r="D94" s="23"/>
      <c r="E94" s="24"/>
      <c r="F94" s="24"/>
      <c r="G94" s="24"/>
      <c r="H94" s="24"/>
      <c r="I94" s="24"/>
      <c r="J94" s="24"/>
      <c r="K94" s="24"/>
      <c r="L94" s="24">
        <v>27</v>
      </c>
      <c r="M94" s="24">
        <v>27</v>
      </c>
      <c r="N94" s="24"/>
      <c r="O94" s="24">
        <v>9620</v>
      </c>
      <c r="P94" s="24">
        <v>24569</v>
      </c>
      <c r="Q94" s="24"/>
      <c r="R94" s="24">
        <v>1886</v>
      </c>
      <c r="S94" s="24">
        <v>36075</v>
      </c>
      <c r="T94" s="25">
        <v>36102</v>
      </c>
    </row>
    <row r="95" spans="2:20" ht="16.5" thickTop="1" thickBot="1" x14ac:dyDescent="0.3">
      <c r="B95" s="27" t="s">
        <v>85</v>
      </c>
      <c r="C95" s="28"/>
      <c r="D95" s="28"/>
      <c r="E95" s="29">
        <v>1509</v>
      </c>
      <c r="F95" s="29">
        <v>46</v>
      </c>
      <c r="G95" s="29">
        <v>130</v>
      </c>
      <c r="H95" s="29">
        <v>784</v>
      </c>
      <c r="I95" s="29">
        <v>36</v>
      </c>
      <c r="J95" s="30">
        <v>2505</v>
      </c>
      <c r="K95" s="29">
        <v>170303</v>
      </c>
      <c r="L95" s="29">
        <v>377</v>
      </c>
      <c r="M95" s="30">
        <v>170680</v>
      </c>
      <c r="N95" s="29">
        <v>20891</v>
      </c>
      <c r="O95" s="29">
        <v>50880</v>
      </c>
      <c r="P95" s="29">
        <v>158119</v>
      </c>
      <c r="Q95" s="29">
        <v>50623</v>
      </c>
      <c r="R95" s="29">
        <v>1687344</v>
      </c>
      <c r="S95" s="30">
        <v>1967857</v>
      </c>
      <c r="T95" s="69">
        <v>2141042</v>
      </c>
    </row>
    <row r="98" spans="2:17" x14ac:dyDescent="0.25">
      <c r="B98" t="s">
        <v>210</v>
      </c>
    </row>
    <row r="99" spans="2:17" ht="15.75" thickBot="1" x14ac:dyDescent="0.3"/>
    <row r="100" spans="2:17" ht="45" x14ac:dyDescent="0.25">
      <c r="B100" s="89" t="s">
        <v>1</v>
      </c>
      <c r="C100" s="90" t="s">
        <v>2</v>
      </c>
      <c r="D100" s="90" t="s">
        <v>166</v>
      </c>
      <c r="E100" s="90" t="s">
        <v>125</v>
      </c>
      <c r="F100" s="90" t="s">
        <v>126</v>
      </c>
      <c r="G100" s="90" t="s">
        <v>202</v>
      </c>
      <c r="H100" s="90" t="s">
        <v>130</v>
      </c>
      <c r="I100" s="90" t="s">
        <v>131</v>
      </c>
      <c r="J100" s="90" t="s">
        <v>133</v>
      </c>
      <c r="K100" s="90" t="s">
        <v>203</v>
      </c>
      <c r="L100" s="90" t="s">
        <v>134</v>
      </c>
      <c r="M100" s="90" t="s">
        <v>135</v>
      </c>
      <c r="N100" s="90" t="s">
        <v>205</v>
      </c>
      <c r="O100" s="90" t="s">
        <v>137</v>
      </c>
      <c r="P100" s="90" t="s">
        <v>136</v>
      </c>
      <c r="Q100" s="91" t="s">
        <v>211</v>
      </c>
    </row>
    <row r="101" spans="2:17" x14ac:dyDescent="0.25">
      <c r="B101" s="70" t="s">
        <v>7</v>
      </c>
      <c r="C101" s="71" t="s">
        <v>8</v>
      </c>
      <c r="D101" s="72" t="s">
        <v>178</v>
      </c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>
        <v>2000</v>
      </c>
      <c r="P101" s="73"/>
      <c r="Q101" s="74">
        <v>2000</v>
      </c>
    </row>
    <row r="102" spans="2:17" x14ac:dyDescent="0.25">
      <c r="B102" s="75"/>
      <c r="C102" s="76" t="s">
        <v>168</v>
      </c>
      <c r="D102" s="76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>
        <v>2000</v>
      </c>
      <c r="P102" s="77"/>
      <c r="Q102" s="78">
        <v>2000</v>
      </c>
    </row>
    <row r="103" spans="2:17" x14ac:dyDescent="0.25">
      <c r="B103" s="75"/>
      <c r="C103" s="71" t="s">
        <v>9</v>
      </c>
      <c r="D103" s="72" t="s">
        <v>178</v>
      </c>
      <c r="E103" s="73">
        <v>30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>
        <v>10000</v>
      </c>
      <c r="P103" s="73"/>
      <c r="Q103" s="74">
        <v>10030</v>
      </c>
    </row>
    <row r="104" spans="2:17" x14ac:dyDescent="0.25">
      <c r="B104" s="75"/>
      <c r="C104" s="76" t="s">
        <v>169</v>
      </c>
      <c r="D104" s="76"/>
      <c r="E104" s="77">
        <v>30</v>
      </c>
      <c r="F104" s="77"/>
      <c r="G104" s="77"/>
      <c r="H104" s="77"/>
      <c r="I104" s="77"/>
      <c r="J104" s="77"/>
      <c r="K104" s="77"/>
      <c r="L104" s="77"/>
      <c r="M104" s="77"/>
      <c r="N104" s="77"/>
      <c r="O104" s="77">
        <v>10000</v>
      </c>
      <c r="P104" s="77"/>
      <c r="Q104" s="78">
        <v>10030</v>
      </c>
    </row>
    <row r="105" spans="2:17" x14ac:dyDescent="0.25">
      <c r="B105" s="75"/>
      <c r="C105" s="71" t="s">
        <v>13</v>
      </c>
      <c r="D105" s="72" t="s">
        <v>178</v>
      </c>
      <c r="E105" s="73"/>
      <c r="F105" s="73"/>
      <c r="G105" s="73">
        <v>1300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4">
        <v>1300</v>
      </c>
    </row>
    <row r="106" spans="2:17" x14ac:dyDescent="0.25">
      <c r="B106" s="75"/>
      <c r="C106" s="76" t="s">
        <v>173</v>
      </c>
      <c r="D106" s="76"/>
      <c r="E106" s="77"/>
      <c r="F106" s="77"/>
      <c r="G106" s="77">
        <v>1300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8">
        <v>1300</v>
      </c>
    </row>
    <row r="107" spans="2:17" x14ac:dyDescent="0.25">
      <c r="B107" s="75"/>
      <c r="C107" s="71" t="s">
        <v>15</v>
      </c>
      <c r="D107" s="72" t="s">
        <v>178</v>
      </c>
      <c r="E107" s="73">
        <v>953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4">
        <v>953</v>
      </c>
    </row>
    <row r="108" spans="2:17" x14ac:dyDescent="0.25">
      <c r="B108" s="79"/>
      <c r="C108" s="76" t="s">
        <v>175</v>
      </c>
      <c r="D108" s="76"/>
      <c r="E108" s="77">
        <v>953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8">
        <v>953</v>
      </c>
    </row>
    <row r="109" spans="2:17" x14ac:dyDescent="0.25">
      <c r="B109" s="80" t="s">
        <v>16</v>
      </c>
      <c r="C109" s="81"/>
      <c r="D109" s="81"/>
      <c r="E109" s="82">
        <v>983</v>
      </c>
      <c r="F109" s="82"/>
      <c r="G109" s="82">
        <v>1300</v>
      </c>
      <c r="H109" s="82"/>
      <c r="I109" s="82"/>
      <c r="J109" s="82"/>
      <c r="K109" s="82"/>
      <c r="L109" s="82"/>
      <c r="M109" s="82"/>
      <c r="N109" s="82"/>
      <c r="O109" s="82">
        <v>12000</v>
      </c>
      <c r="P109" s="82"/>
      <c r="Q109" s="83">
        <v>14283</v>
      </c>
    </row>
    <row r="110" spans="2:17" x14ac:dyDescent="0.25">
      <c r="B110" s="70" t="s">
        <v>17</v>
      </c>
      <c r="C110" s="84" t="s">
        <v>18</v>
      </c>
      <c r="D110" s="72" t="s">
        <v>178</v>
      </c>
      <c r="E110" s="73"/>
      <c r="F110" s="73"/>
      <c r="G110" s="73"/>
      <c r="H110" s="73"/>
      <c r="I110" s="73"/>
      <c r="J110" s="73"/>
      <c r="K110" s="73">
        <v>800</v>
      </c>
      <c r="L110" s="73"/>
      <c r="M110" s="73">
        <v>66069</v>
      </c>
      <c r="N110" s="73"/>
      <c r="O110" s="73"/>
      <c r="P110" s="73"/>
      <c r="Q110" s="74">
        <v>66869</v>
      </c>
    </row>
    <row r="111" spans="2:17" x14ac:dyDescent="0.25">
      <c r="B111" s="75"/>
      <c r="C111" s="71"/>
      <c r="D111" s="72" t="s">
        <v>167</v>
      </c>
      <c r="E111" s="73"/>
      <c r="F111" s="73"/>
      <c r="G111" s="73"/>
      <c r="H111" s="73"/>
      <c r="I111" s="73"/>
      <c r="J111" s="73"/>
      <c r="K111" s="73"/>
      <c r="L111" s="73">
        <v>87920</v>
      </c>
      <c r="M111" s="73"/>
      <c r="N111" s="73">
        <v>13180</v>
      </c>
      <c r="O111" s="73"/>
      <c r="P111" s="73"/>
      <c r="Q111" s="74">
        <v>101100</v>
      </c>
    </row>
    <row r="112" spans="2:17" x14ac:dyDescent="0.25">
      <c r="B112" s="75"/>
      <c r="C112" s="76" t="s">
        <v>176</v>
      </c>
      <c r="D112" s="76"/>
      <c r="E112" s="77"/>
      <c r="F112" s="77"/>
      <c r="G112" s="77"/>
      <c r="H112" s="77"/>
      <c r="I112" s="77"/>
      <c r="J112" s="77"/>
      <c r="K112" s="77">
        <v>800</v>
      </c>
      <c r="L112" s="77">
        <v>87920</v>
      </c>
      <c r="M112" s="77">
        <v>66069</v>
      </c>
      <c r="N112" s="77">
        <v>13180</v>
      </c>
      <c r="O112" s="77"/>
      <c r="P112" s="77"/>
      <c r="Q112" s="78">
        <v>167969</v>
      </c>
    </row>
    <row r="113" spans="2:17" x14ac:dyDescent="0.25">
      <c r="B113" s="75"/>
      <c r="C113" s="84" t="s">
        <v>19</v>
      </c>
      <c r="D113" s="72" t="s">
        <v>178</v>
      </c>
      <c r="E113" s="73"/>
      <c r="F113" s="73"/>
      <c r="G113" s="73"/>
      <c r="H113" s="73"/>
      <c r="I113" s="73"/>
      <c r="J113" s="73"/>
      <c r="K113" s="73"/>
      <c r="L113" s="73"/>
      <c r="M113" s="73">
        <v>0</v>
      </c>
      <c r="N113" s="73"/>
      <c r="O113" s="73"/>
      <c r="P113" s="73"/>
      <c r="Q113" s="74">
        <v>0</v>
      </c>
    </row>
    <row r="114" spans="2:17" x14ac:dyDescent="0.25">
      <c r="B114" s="75"/>
      <c r="C114" s="71"/>
      <c r="D114" s="72" t="s">
        <v>167</v>
      </c>
      <c r="E114" s="73"/>
      <c r="F114" s="73"/>
      <c r="G114" s="73"/>
      <c r="H114" s="73"/>
      <c r="I114" s="73"/>
      <c r="J114" s="73"/>
      <c r="K114" s="73"/>
      <c r="L114" s="73">
        <v>30970</v>
      </c>
      <c r="M114" s="73"/>
      <c r="N114" s="73"/>
      <c r="O114" s="73"/>
      <c r="P114" s="73"/>
      <c r="Q114" s="74">
        <v>30970</v>
      </c>
    </row>
    <row r="115" spans="2:17" x14ac:dyDescent="0.25">
      <c r="B115" s="75"/>
      <c r="C115" s="76" t="s">
        <v>204</v>
      </c>
      <c r="D115" s="76"/>
      <c r="E115" s="77"/>
      <c r="F115" s="77"/>
      <c r="G115" s="77"/>
      <c r="H115" s="77"/>
      <c r="I115" s="77"/>
      <c r="J115" s="77"/>
      <c r="K115" s="77"/>
      <c r="L115" s="77">
        <v>30970</v>
      </c>
      <c r="M115" s="77">
        <v>0</v>
      </c>
      <c r="N115" s="77"/>
      <c r="O115" s="77"/>
      <c r="P115" s="77"/>
      <c r="Q115" s="78">
        <v>30970</v>
      </c>
    </row>
    <row r="116" spans="2:17" x14ac:dyDescent="0.25">
      <c r="B116" s="75"/>
      <c r="C116" s="84" t="s">
        <v>20</v>
      </c>
      <c r="D116" s="72" t="s">
        <v>178</v>
      </c>
      <c r="E116" s="73"/>
      <c r="F116" s="73"/>
      <c r="G116" s="73"/>
      <c r="H116" s="73"/>
      <c r="I116" s="73"/>
      <c r="J116" s="73"/>
      <c r="K116" s="73"/>
      <c r="L116" s="73"/>
      <c r="M116" s="73"/>
      <c r="N116" s="73">
        <v>50150</v>
      </c>
      <c r="O116" s="73"/>
      <c r="P116" s="73"/>
      <c r="Q116" s="74">
        <v>50150</v>
      </c>
    </row>
    <row r="117" spans="2:17" x14ac:dyDescent="0.25">
      <c r="B117" s="75"/>
      <c r="C117" s="71"/>
      <c r="D117" s="72" t="s">
        <v>167</v>
      </c>
      <c r="E117" s="73"/>
      <c r="F117" s="73"/>
      <c r="G117" s="73"/>
      <c r="H117" s="73"/>
      <c r="I117" s="73"/>
      <c r="J117" s="73"/>
      <c r="K117" s="73"/>
      <c r="L117" s="73">
        <v>15164</v>
      </c>
      <c r="M117" s="73"/>
      <c r="N117" s="73"/>
      <c r="O117" s="73"/>
      <c r="P117" s="73"/>
      <c r="Q117" s="74">
        <v>15164</v>
      </c>
    </row>
    <row r="118" spans="2:17" x14ac:dyDescent="0.25">
      <c r="B118" s="79"/>
      <c r="C118" s="76" t="s">
        <v>177</v>
      </c>
      <c r="D118" s="76"/>
      <c r="E118" s="77"/>
      <c r="F118" s="77"/>
      <c r="G118" s="77"/>
      <c r="H118" s="77"/>
      <c r="I118" s="77"/>
      <c r="J118" s="77"/>
      <c r="K118" s="77"/>
      <c r="L118" s="77">
        <v>15164</v>
      </c>
      <c r="M118" s="77"/>
      <c r="N118" s="77">
        <v>50150</v>
      </c>
      <c r="O118" s="77"/>
      <c r="P118" s="77"/>
      <c r="Q118" s="78">
        <v>65314</v>
      </c>
    </row>
    <row r="119" spans="2:17" x14ac:dyDescent="0.25">
      <c r="B119" s="80" t="s">
        <v>21</v>
      </c>
      <c r="C119" s="81"/>
      <c r="D119" s="81"/>
      <c r="E119" s="82"/>
      <c r="F119" s="82"/>
      <c r="G119" s="82"/>
      <c r="H119" s="82"/>
      <c r="I119" s="82"/>
      <c r="J119" s="82"/>
      <c r="K119" s="82">
        <v>800</v>
      </c>
      <c r="L119" s="82">
        <v>134054</v>
      </c>
      <c r="M119" s="82">
        <v>66069</v>
      </c>
      <c r="N119" s="82">
        <v>63330</v>
      </c>
      <c r="O119" s="82"/>
      <c r="P119" s="82"/>
      <c r="Q119" s="83">
        <v>264253</v>
      </c>
    </row>
    <row r="120" spans="2:17" x14ac:dyDescent="0.25">
      <c r="B120" s="70" t="s">
        <v>22</v>
      </c>
      <c r="C120" s="84" t="s">
        <v>22</v>
      </c>
      <c r="D120" s="72" t="s">
        <v>178</v>
      </c>
      <c r="E120" s="73"/>
      <c r="F120" s="73"/>
      <c r="G120" s="73"/>
      <c r="H120" s="73"/>
      <c r="I120" s="73"/>
      <c r="J120" s="73">
        <v>229354</v>
      </c>
      <c r="K120" s="73"/>
      <c r="L120" s="73"/>
      <c r="M120" s="73">
        <v>4700</v>
      </c>
      <c r="N120" s="73"/>
      <c r="O120" s="73"/>
      <c r="P120" s="73"/>
      <c r="Q120" s="74">
        <v>234054</v>
      </c>
    </row>
    <row r="121" spans="2:17" x14ac:dyDescent="0.25">
      <c r="B121" s="75"/>
      <c r="C121" s="71"/>
      <c r="D121" s="72" t="s">
        <v>167</v>
      </c>
      <c r="E121" s="73"/>
      <c r="F121" s="73"/>
      <c r="G121" s="73"/>
      <c r="H121" s="73"/>
      <c r="I121" s="73"/>
      <c r="J121" s="73">
        <v>181720</v>
      </c>
      <c r="K121" s="73"/>
      <c r="L121" s="73"/>
      <c r="M121" s="73">
        <v>1438725</v>
      </c>
      <c r="N121" s="73"/>
      <c r="O121" s="73"/>
      <c r="P121" s="73"/>
      <c r="Q121" s="74">
        <v>1620445</v>
      </c>
    </row>
    <row r="122" spans="2:17" x14ac:dyDescent="0.25">
      <c r="B122" s="79"/>
      <c r="C122" s="76" t="s">
        <v>23</v>
      </c>
      <c r="D122" s="76"/>
      <c r="E122" s="77"/>
      <c r="F122" s="77"/>
      <c r="G122" s="77"/>
      <c r="H122" s="77"/>
      <c r="I122" s="77"/>
      <c r="J122" s="77">
        <v>411074</v>
      </c>
      <c r="K122" s="77"/>
      <c r="L122" s="77"/>
      <c r="M122" s="77">
        <v>1443425</v>
      </c>
      <c r="N122" s="77"/>
      <c r="O122" s="77"/>
      <c r="P122" s="77"/>
      <c r="Q122" s="78">
        <v>1854499</v>
      </c>
    </row>
    <row r="123" spans="2:17" x14ac:dyDescent="0.25">
      <c r="B123" s="80" t="s">
        <v>23</v>
      </c>
      <c r="C123" s="81"/>
      <c r="D123" s="81"/>
      <c r="E123" s="82"/>
      <c r="F123" s="82"/>
      <c r="G123" s="82"/>
      <c r="H123" s="82"/>
      <c r="I123" s="82"/>
      <c r="J123" s="82">
        <v>411074</v>
      </c>
      <c r="K123" s="82"/>
      <c r="L123" s="82"/>
      <c r="M123" s="82">
        <v>1443425</v>
      </c>
      <c r="N123" s="82"/>
      <c r="O123" s="82"/>
      <c r="P123" s="82"/>
      <c r="Q123" s="83">
        <v>1854499</v>
      </c>
    </row>
    <row r="124" spans="2:17" x14ac:dyDescent="0.25">
      <c r="B124" s="70" t="s">
        <v>26</v>
      </c>
      <c r="C124" s="71" t="s">
        <v>27</v>
      </c>
      <c r="D124" s="72" t="s">
        <v>178</v>
      </c>
      <c r="E124" s="73">
        <v>1350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>
        <v>700</v>
      </c>
      <c r="P124" s="73"/>
      <c r="Q124" s="74">
        <v>2050</v>
      </c>
    </row>
    <row r="125" spans="2:17" x14ac:dyDescent="0.25">
      <c r="B125" s="75"/>
      <c r="C125" s="76" t="s">
        <v>179</v>
      </c>
      <c r="D125" s="76"/>
      <c r="E125" s="77">
        <v>1350</v>
      </c>
      <c r="F125" s="77"/>
      <c r="G125" s="77"/>
      <c r="H125" s="77"/>
      <c r="I125" s="77"/>
      <c r="J125" s="77"/>
      <c r="K125" s="77"/>
      <c r="L125" s="77"/>
      <c r="M125" s="77"/>
      <c r="N125" s="77"/>
      <c r="O125" s="77">
        <v>700</v>
      </c>
      <c r="P125" s="77"/>
      <c r="Q125" s="78">
        <v>2050</v>
      </c>
    </row>
    <row r="126" spans="2:17" x14ac:dyDescent="0.25">
      <c r="B126" s="75"/>
      <c r="C126" s="71" t="s">
        <v>28</v>
      </c>
      <c r="D126" s="72" t="s">
        <v>178</v>
      </c>
      <c r="E126" s="73">
        <v>686</v>
      </c>
      <c r="F126" s="73"/>
      <c r="G126" s="73"/>
      <c r="H126" s="73"/>
      <c r="I126" s="73"/>
      <c r="J126" s="73"/>
      <c r="K126" s="73"/>
      <c r="L126" s="73"/>
      <c r="M126" s="73">
        <v>375</v>
      </c>
      <c r="N126" s="73"/>
      <c r="O126" s="73"/>
      <c r="P126" s="73"/>
      <c r="Q126" s="74">
        <v>1061</v>
      </c>
    </row>
    <row r="127" spans="2:17" x14ac:dyDescent="0.25">
      <c r="B127" s="75"/>
      <c r="C127" s="76" t="s">
        <v>180</v>
      </c>
      <c r="D127" s="76"/>
      <c r="E127" s="77">
        <v>686</v>
      </c>
      <c r="F127" s="77"/>
      <c r="G127" s="77"/>
      <c r="H127" s="77"/>
      <c r="I127" s="77"/>
      <c r="J127" s="77"/>
      <c r="K127" s="77"/>
      <c r="L127" s="77"/>
      <c r="M127" s="77">
        <v>375</v>
      </c>
      <c r="N127" s="77"/>
      <c r="O127" s="77"/>
      <c r="P127" s="77"/>
      <c r="Q127" s="78">
        <v>1061</v>
      </c>
    </row>
    <row r="128" spans="2:17" x14ac:dyDescent="0.25">
      <c r="B128" s="75"/>
      <c r="C128" s="84" t="s">
        <v>29</v>
      </c>
      <c r="D128" s="72" t="s">
        <v>178</v>
      </c>
      <c r="E128" s="73">
        <v>8813</v>
      </c>
      <c r="F128" s="73">
        <v>250</v>
      </c>
      <c r="G128" s="73"/>
      <c r="H128" s="73">
        <v>371</v>
      </c>
      <c r="I128" s="73">
        <v>2500</v>
      </c>
      <c r="J128" s="73"/>
      <c r="K128" s="73"/>
      <c r="L128" s="73"/>
      <c r="M128" s="73">
        <v>250</v>
      </c>
      <c r="N128" s="73"/>
      <c r="O128" s="73">
        <v>2000</v>
      </c>
      <c r="P128" s="73">
        <v>1000</v>
      </c>
      <c r="Q128" s="74">
        <v>15184</v>
      </c>
    </row>
    <row r="129" spans="2:17" x14ac:dyDescent="0.25">
      <c r="B129" s="75"/>
      <c r="C129" s="71"/>
      <c r="D129" s="72" t="s">
        <v>167</v>
      </c>
      <c r="E129" s="73">
        <v>4040</v>
      </c>
      <c r="F129" s="73"/>
      <c r="G129" s="73"/>
      <c r="H129" s="73"/>
      <c r="I129" s="73"/>
      <c r="J129" s="73"/>
      <c r="K129" s="73"/>
      <c r="L129" s="73">
        <v>22133</v>
      </c>
      <c r="M129" s="73">
        <v>2591</v>
      </c>
      <c r="N129" s="73"/>
      <c r="O129" s="73"/>
      <c r="P129" s="73"/>
      <c r="Q129" s="74">
        <v>28764</v>
      </c>
    </row>
    <row r="130" spans="2:17" x14ac:dyDescent="0.25">
      <c r="B130" s="79"/>
      <c r="C130" s="76" t="s">
        <v>181</v>
      </c>
      <c r="D130" s="76"/>
      <c r="E130" s="77">
        <v>12853</v>
      </c>
      <c r="F130" s="77">
        <v>250</v>
      </c>
      <c r="G130" s="77"/>
      <c r="H130" s="77">
        <v>371</v>
      </c>
      <c r="I130" s="77">
        <v>2500</v>
      </c>
      <c r="J130" s="77"/>
      <c r="K130" s="77"/>
      <c r="L130" s="77">
        <v>22133</v>
      </c>
      <c r="M130" s="77">
        <v>2841</v>
      </c>
      <c r="N130" s="77"/>
      <c r="O130" s="77">
        <v>2000</v>
      </c>
      <c r="P130" s="77">
        <v>1000</v>
      </c>
      <c r="Q130" s="78">
        <v>43948</v>
      </c>
    </row>
    <row r="131" spans="2:17" x14ac:dyDescent="0.25">
      <c r="B131" s="80" t="s">
        <v>30</v>
      </c>
      <c r="C131" s="81"/>
      <c r="D131" s="81"/>
      <c r="E131" s="82">
        <v>14889</v>
      </c>
      <c r="F131" s="82">
        <v>250</v>
      </c>
      <c r="G131" s="82"/>
      <c r="H131" s="82">
        <v>371</v>
      </c>
      <c r="I131" s="82">
        <v>2500</v>
      </c>
      <c r="J131" s="82"/>
      <c r="K131" s="82"/>
      <c r="L131" s="82">
        <v>22133</v>
      </c>
      <c r="M131" s="82">
        <v>3216</v>
      </c>
      <c r="N131" s="82"/>
      <c r="O131" s="82">
        <v>2700</v>
      </c>
      <c r="P131" s="82">
        <v>1000</v>
      </c>
      <c r="Q131" s="83">
        <v>47059</v>
      </c>
    </row>
    <row r="132" spans="2:17" x14ac:dyDescent="0.25">
      <c r="B132" s="70" t="s">
        <v>35</v>
      </c>
      <c r="C132" s="71" t="s">
        <v>35</v>
      </c>
      <c r="D132" s="72" t="s">
        <v>178</v>
      </c>
      <c r="E132" s="73"/>
      <c r="F132" s="73"/>
      <c r="G132" s="73"/>
      <c r="H132" s="73"/>
      <c r="I132" s="73"/>
      <c r="J132" s="73">
        <v>197487</v>
      </c>
      <c r="K132" s="73"/>
      <c r="L132" s="73"/>
      <c r="M132" s="73">
        <v>47436</v>
      </c>
      <c r="N132" s="73"/>
      <c r="O132" s="73"/>
      <c r="P132" s="73"/>
      <c r="Q132" s="74">
        <v>244923</v>
      </c>
    </row>
    <row r="133" spans="2:17" x14ac:dyDescent="0.25">
      <c r="B133" s="79"/>
      <c r="C133" s="76" t="s">
        <v>36</v>
      </c>
      <c r="D133" s="76"/>
      <c r="E133" s="77"/>
      <c r="F133" s="77"/>
      <c r="G133" s="77"/>
      <c r="H133" s="77"/>
      <c r="I133" s="77"/>
      <c r="J133" s="77">
        <v>197487</v>
      </c>
      <c r="K133" s="77"/>
      <c r="L133" s="77"/>
      <c r="M133" s="77">
        <v>47436</v>
      </c>
      <c r="N133" s="77"/>
      <c r="O133" s="77"/>
      <c r="P133" s="77"/>
      <c r="Q133" s="78">
        <v>244923</v>
      </c>
    </row>
    <row r="134" spans="2:17" x14ac:dyDescent="0.25">
      <c r="B134" s="80" t="s">
        <v>36</v>
      </c>
      <c r="C134" s="81"/>
      <c r="D134" s="81"/>
      <c r="E134" s="82"/>
      <c r="F134" s="82"/>
      <c r="G134" s="82"/>
      <c r="H134" s="82"/>
      <c r="I134" s="82"/>
      <c r="J134" s="82">
        <v>197487</v>
      </c>
      <c r="K134" s="82"/>
      <c r="L134" s="82"/>
      <c r="M134" s="82">
        <v>47436</v>
      </c>
      <c r="N134" s="82"/>
      <c r="O134" s="82"/>
      <c r="P134" s="82"/>
      <c r="Q134" s="83">
        <v>244923</v>
      </c>
    </row>
    <row r="135" spans="2:17" x14ac:dyDescent="0.25">
      <c r="B135" s="70" t="s">
        <v>48</v>
      </c>
      <c r="C135" s="84" t="s">
        <v>49</v>
      </c>
      <c r="D135" s="72" t="s">
        <v>178</v>
      </c>
      <c r="E135" s="73"/>
      <c r="F135" s="73">
        <v>1000</v>
      </c>
      <c r="G135" s="73">
        <v>6000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4">
        <v>7000</v>
      </c>
    </row>
    <row r="136" spans="2:17" x14ac:dyDescent="0.25">
      <c r="B136" s="75"/>
      <c r="C136" s="71"/>
      <c r="D136" s="72" t="s">
        <v>167</v>
      </c>
      <c r="E136" s="73"/>
      <c r="F136" s="73"/>
      <c r="G136" s="73"/>
      <c r="H136" s="73"/>
      <c r="I136" s="73"/>
      <c r="J136" s="73"/>
      <c r="K136" s="73"/>
      <c r="L136" s="73">
        <v>64248</v>
      </c>
      <c r="M136" s="73"/>
      <c r="N136" s="73"/>
      <c r="O136" s="73"/>
      <c r="P136" s="73"/>
      <c r="Q136" s="74">
        <v>64248</v>
      </c>
    </row>
    <row r="137" spans="2:17" x14ac:dyDescent="0.25">
      <c r="B137" s="75"/>
      <c r="C137" s="76" t="s">
        <v>183</v>
      </c>
      <c r="D137" s="76"/>
      <c r="E137" s="77"/>
      <c r="F137" s="77">
        <v>1000</v>
      </c>
      <c r="G137" s="77">
        <v>6000</v>
      </c>
      <c r="H137" s="77"/>
      <c r="I137" s="77"/>
      <c r="J137" s="77"/>
      <c r="K137" s="77"/>
      <c r="L137" s="77">
        <v>64248</v>
      </c>
      <c r="M137" s="77"/>
      <c r="N137" s="77"/>
      <c r="O137" s="77"/>
      <c r="P137" s="77"/>
      <c r="Q137" s="78">
        <v>71248</v>
      </c>
    </row>
    <row r="138" spans="2:17" x14ac:dyDescent="0.25">
      <c r="B138" s="75"/>
      <c r="C138" s="84" t="s">
        <v>51</v>
      </c>
      <c r="D138" s="72" t="s">
        <v>178</v>
      </c>
      <c r="E138" s="73"/>
      <c r="F138" s="73"/>
      <c r="G138" s="73">
        <v>5000</v>
      </c>
      <c r="H138" s="73"/>
      <c r="I138" s="73"/>
      <c r="J138" s="73"/>
      <c r="K138" s="73"/>
      <c r="L138" s="73"/>
      <c r="M138" s="73">
        <v>456853</v>
      </c>
      <c r="N138" s="73"/>
      <c r="O138" s="73"/>
      <c r="P138" s="73"/>
      <c r="Q138" s="74">
        <v>461853</v>
      </c>
    </row>
    <row r="139" spans="2:17" x14ac:dyDescent="0.25">
      <c r="B139" s="75"/>
      <c r="C139" s="71"/>
      <c r="D139" s="72" t="s">
        <v>167</v>
      </c>
      <c r="E139" s="73"/>
      <c r="F139" s="73"/>
      <c r="G139" s="73"/>
      <c r="H139" s="73"/>
      <c r="I139" s="73"/>
      <c r="J139" s="73"/>
      <c r="K139" s="73"/>
      <c r="L139" s="73">
        <v>38000</v>
      </c>
      <c r="M139" s="73"/>
      <c r="N139" s="73"/>
      <c r="O139" s="73"/>
      <c r="P139" s="73"/>
      <c r="Q139" s="74">
        <v>38000</v>
      </c>
    </row>
    <row r="140" spans="2:17" x14ac:dyDescent="0.25">
      <c r="B140" s="75"/>
      <c r="C140" s="76" t="s">
        <v>185</v>
      </c>
      <c r="D140" s="76"/>
      <c r="E140" s="77"/>
      <c r="F140" s="77"/>
      <c r="G140" s="77">
        <v>5000</v>
      </c>
      <c r="H140" s="77"/>
      <c r="I140" s="77"/>
      <c r="J140" s="77"/>
      <c r="K140" s="77"/>
      <c r="L140" s="77">
        <v>38000</v>
      </c>
      <c r="M140" s="77">
        <v>456853</v>
      </c>
      <c r="N140" s="77"/>
      <c r="O140" s="77"/>
      <c r="P140" s="77"/>
      <c r="Q140" s="78">
        <v>499853</v>
      </c>
    </row>
    <row r="141" spans="2:17" x14ac:dyDescent="0.25">
      <c r="B141" s="75"/>
      <c r="C141" s="84" t="s">
        <v>52</v>
      </c>
      <c r="D141" s="72" t="s">
        <v>178</v>
      </c>
      <c r="E141" s="73"/>
      <c r="F141" s="73"/>
      <c r="G141" s="73">
        <v>2045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4">
        <v>2045</v>
      </c>
    </row>
    <row r="142" spans="2:17" x14ac:dyDescent="0.25">
      <c r="B142" s="75"/>
      <c r="C142" s="71"/>
      <c r="D142" s="72" t="s">
        <v>167</v>
      </c>
      <c r="E142" s="73"/>
      <c r="F142" s="73"/>
      <c r="G142" s="73"/>
      <c r="H142" s="73"/>
      <c r="I142" s="73"/>
      <c r="J142" s="73"/>
      <c r="K142" s="73"/>
      <c r="L142" s="73">
        <v>140726</v>
      </c>
      <c r="M142" s="73"/>
      <c r="N142" s="73"/>
      <c r="O142" s="73"/>
      <c r="P142" s="73"/>
      <c r="Q142" s="74">
        <v>140726</v>
      </c>
    </row>
    <row r="143" spans="2:17" x14ac:dyDescent="0.25">
      <c r="B143" s="79"/>
      <c r="C143" s="76" t="s">
        <v>186</v>
      </c>
      <c r="D143" s="76"/>
      <c r="E143" s="77"/>
      <c r="F143" s="77"/>
      <c r="G143" s="77">
        <v>2045</v>
      </c>
      <c r="H143" s="77"/>
      <c r="I143" s="77"/>
      <c r="J143" s="77"/>
      <c r="K143" s="77"/>
      <c r="L143" s="77">
        <v>140726</v>
      </c>
      <c r="M143" s="77"/>
      <c r="N143" s="77"/>
      <c r="O143" s="77"/>
      <c r="P143" s="77"/>
      <c r="Q143" s="78">
        <v>142771</v>
      </c>
    </row>
    <row r="144" spans="2:17" x14ac:dyDescent="0.25">
      <c r="B144" s="80" t="s">
        <v>54</v>
      </c>
      <c r="C144" s="81"/>
      <c r="D144" s="81"/>
      <c r="E144" s="82"/>
      <c r="F144" s="82">
        <v>1000</v>
      </c>
      <c r="G144" s="82">
        <v>13045</v>
      </c>
      <c r="H144" s="82"/>
      <c r="I144" s="82"/>
      <c r="J144" s="82"/>
      <c r="K144" s="82"/>
      <c r="L144" s="82">
        <v>242974</v>
      </c>
      <c r="M144" s="82">
        <v>456853</v>
      </c>
      <c r="N144" s="82"/>
      <c r="O144" s="82"/>
      <c r="P144" s="82"/>
      <c r="Q144" s="83">
        <v>713872</v>
      </c>
    </row>
    <row r="145" spans="2:17" x14ac:dyDescent="0.25">
      <c r="B145" s="70" t="s">
        <v>55</v>
      </c>
      <c r="C145" s="84" t="s">
        <v>56</v>
      </c>
      <c r="D145" s="72" t="s">
        <v>178</v>
      </c>
      <c r="E145" s="73"/>
      <c r="F145" s="73"/>
      <c r="G145" s="73"/>
      <c r="H145" s="73"/>
      <c r="I145" s="73"/>
      <c r="J145" s="73"/>
      <c r="K145" s="73"/>
      <c r="L145" s="73"/>
      <c r="M145" s="73">
        <v>12200</v>
      </c>
      <c r="N145" s="73">
        <v>50000</v>
      </c>
      <c r="O145" s="73"/>
      <c r="P145" s="73"/>
      <c r="Q145" s="74">
        <v>62200</v>
      </c>
    </row>
    <row r="146" spans="2:17" x14ac:dyDescent="0.25">
      <c r="B146" s="75"/>
      <c r="C146" s="71"/>
      <c r="D146" s="72" t="s">
        <v>167</v>
      </c>
      <c r="E146" s="73"/>
      <c r="F146" s="73"/>
      <c r="G146" s="73"/>
      <c r="H146" s="73"/>
      <c r="I146" s="73"/>
      <c r="J146" s="73"/>
      <c r="K146" s="73"/>
      <c r="L146" s="73">
        <v>34940</v>
      </c>
      <c r="M146" s="73"/>
      <c r="N146" s="73"/>
      <c r="O146" s="73"/>
      <c r="P146" s="73"/>
      <c r="Q146" s="74">
        <v>34940</v>
      </c>
    </row>
    <row r="147" spans="2:17" x14ac:dyDescent="0.25">
      <c r="B147" s="75"/>
      <c r="C147" s="76" t="s">
        <v>188</v>
      </c>
      <c r="D147" s="76"/>
      <c r="E147" s="77"/>
      <c r="F147" s="77"/>
      <c r="G147" s="77"/>
      <c r="H147" s="77"/>
      <c r="I147" s="77"/>
      <c r="J147" s="77"/>
      <c r="K147" s="77"/>
      <c r="L147" s="77">
        <v>34940</v>
      </c>
      <c r="M147" s="77">
        <v>12200</v>
      </c>
      <c r="N147" s="77">
        <v>50000</v>
      </c>
      <c r="O147" s="77"/>
      <c r="P147" s="77"/>
      <c r="Q147" s="78">
        <v>97140</v>
      </c>
    </row>
    <row r="148" spans="2:17" x14ac:dyDescent="0.25">
      <c r="B148" s="75"/>
      <c r="C148" s="84" t="s">
        <v>57</v>
      </c>
      <c r="D148" s="72" t="s">
        <v>178</v>
      </c>
      <c r="E148" s="73"/>
      <c r="F148" s="73"/>
      <c r="G148" s="73"/>
      <c r="H148" s="73"/>
      <c r="I148" s="73"/>
      <c r="J148" s="73"/>
      <c r="K148" s="73"/>
      <c r="L148" s="73"/>
      <c r="M148" s="73">
        <v>11140</v>
      </c>
      <c r="N148" s="73">
        <v>30000</v>
      </c>
      <c r="O148" s="73"/>
      <c r="P148" s="73"/>
      <c r="Q148" s="74">
        <v>41140</v>
      </c>
    </row>
    <row r="149" spans="2:17" x14ac:dyDescent="0.25">
      <c r="B149" s="75"/>
      <c r="C149" s="71"/>
      <c r="D149" s="72" t="s">
        <v>167</v>
      </c>
      <c r="E149" s="73"/>
      <c r="F149" s="73"/>
      <c r="G149" s="73"/>
      <c r="H149" s="73"/>
      <c r="I149" s="73"/>
      <c r="J149" s="73"/>
      <c r="K149" s="73"/>
      <c r="L149" s="73">
        <v>8404</v>
      </c>
      <c r="M149" s="73"/>
      <c r="N149" s="73"/>
      <c r="O149" s="73"/>
      <c r="P149" s="73"/>
      <c r="Q149" s="74">
        <v>8404</v>
      </c>
    </row>
    <row r="150" spans="2:17" x14ac:dyDescent="0.25">
      <c r="B150" s="75"/>
      <c r="C150" s="76" t="s">
        <v>189</v>
      </c>
      <c r="D150" s="76"/>
      <c r="E150" s="77"/>
      <c r="F150" s="77"/>
      <c r="G150" s="77"/>
      <c r="H150" s="77"/>
      <c r="I150" s="77"/>
      <c r="J150" s="77"/>
      <c r="K150" s="77"/>
      <c r="L150" s="77">
        <v>8404</v>
      </c>
      <c r="M150" s="77">
        <v>11140</v>
      </c>
      <c r="N150" s="77">
        <v>30000</v>
      </c>
      <c r="O150" s="77"/>
      <c r="P150" s="77"/>
      <c r="Q150" s="78">
        <v>49544</v>
      </c>
    </row>
    <row r="151" spans="2:17" x14ac:dyDescent="0.25">
      <c r="B151" s="75"/>
      <c r="C151" s="84" t="s">
        <v>58</v>
      </c>
      <c r="D151" s="72" t="s">
        <v>178</v>
      </c>
      <c r="E151" s="73"/>
      <c r="F151" s="73"/>
      <c r="G151" s="73"/>
      <c r="H151" s="73"/>
      <c r="I151" s="73"/>
      <c r="J151" s="73"/>
      <c r="K151" s="73"/>
      <c r="L151" s="73"/>
      <c r="M151" s="73">
        <v>41630</v>
      </c>
      <c r="N151" s="73">
        <v>216000</v>
      </c>
      <c r="O151" s="73"/>
      <c r="P151" s="73"/>
      <c r="Q151" s="74">
        <v>257630</v>
      </c>
    </row>
    <row r="152" spans="2:17" x14ac:dyDescent="0.25">
      <c r="B152" s="75"/>
      <c r="C152" s="71"/>
      <c r="D152" s="72" t="s">
        <v>167</v>
      </c>
      <c r="E152" s="73"/>
      <c r="F152" s="73"/>
      <c r="G152" s="73"/>
      <c r="H152" s="73"/>
      <c r="I152" s="73"/>
      <c r="J152" s="73"/>
      <c r="K152" s="73"/>
      <c r="L152" s="73">
        <v>79819</v>
      </c>
      <c r="M152" s="73">
        <v>24875</v>
      </c>
      <c r="N152" s="73"/>
      <c r="O152" s="73"/>
      <c r="P152" s="73"/>
      <c r="Q152" s="74">
        <v>104694</v>
      </c>
    </row>
    <row r="153" spans="2:17" x14ac:dyDescent="0.25">
      <c r="B153" s="79"/>
      <c r="C153" s="76" t="s">
        <v>190</v>
      </c>
      <c r="D153" s="76"/>
      <c r="E153" s="77"/>
      <c r="F153" s="77"/>
      <c r="G153" s="77"/>
      <c r="H153" s="77"/>
      <c r="I153" s="77"/>
      <c r="J153" s="77"/>
      <c r="K153" s="77"/>
      <c r="L153" s="77">
        <v>79819</v>
      </c>
      <c r="M153" s="77">
        <v>66505</v>
      </c>
      <c r="N153" s="77">
        <v>216000</v>
      </c>
      <c r="O153" s="77"/>
      <c r="P153" s="77"/>
      <c r="Q153" s="78">
        <v>362324</v>
      </c>
    </row>
    <row r="154" spans="2:17" x14ac:dyDescent="0.25">
      <c r="B154" s="80" t="s">
        <v>60</v>
      </c>
      <c r="C154" s="81"/>
      <c r="D154" s="81"/>
      <c r="E154" s="82"/>
      <c r="F154" s="82"/>
      <c r="G154" s="82"/>
      <c r="H154" s="82"/>
      <c r="I154" s="82"/>
      <c r="J154" s="82"/>
      <c r="K154" s="82"/>
      <c r="L154" s="82">
        <v>123163</v>
      </c>
      <c r="M154" s="82">
        <v>89845</v>
      </c>
      <c r="N154" s="82">
        <v>296000</v>
      </c>
      <c r="O154" s="82"/>
      <c r="P154" s="82"/>
      <c r="Q154" s="83">
        <v>509008</v>
      </c>
    </row>
    <row r="155" spans="2:17" x14ac:dyDescent="0.25">
      <c r="B155" s="70" t="s">
        <v>61</v>
      </c>
      <c r="C155" s="71" t="s">
        <v>62</v>
      </c>
      <c r="D155" s="72" t="s">
        <v>178</v>
      </c>
      <c r="E155" s="73"/>
      <c r="F155" s="73">
        <v>6397</v>
      </c>
      <c r="G155" s="73"/>
      <c r="H155" s="73">
        <v>74000</v>
      </c>
      <c r="I155" s="73">
        <v>73815</v>
      </c>
      <c r="J155" s="73"/>
      <c r="K155" s="73">
        <v>136000</v>
      </c>
      <c r="L155" s="73"/>
      <c r="M155" s="73">
        <v>2270</v>
      </c>
      <c r="N155" s="73"/>
      <c r="O155" s="73"/>
      <c r="P155" s="73"/>
      <c r="Q155" s="74">
        <v>292482</v>
      </c>
    </row>
    <row r="156" spans="2:17" x14ac:dyDescent="0.25">
      <c r="B156" s="75"/>
      <c r="C156" s="76" t="s">
        <v>192</v>
      </c>
      <c r="D156" s="76"/>
      <c r="E156" s="77"/>
      <c r="F156" s="77">
        <v>6397</v>
      </c>
      <c r="G156" s="77"/>
      <c r="H156" s="77">
        <v>74000</v>
      </c>
      <c r="I156" s="77">
        <v>73815</v>
      </c>
      <c r="J156" s="77"/>
      <c r="K156" s="77">
        <v>136000</v>
      </c>
      <c r="L156" s="77"/>
      <c r="M156" s="77">
        <v>2270</v>
      </c>
      <c r="N156" s="77"/>
      <c r="O156" s="77"/>
      <c r="P156" s="77"/>
      <c r="Q156" s="78">
        <v>292482</v>
      </c>
    </row>
    <row r="157" spans="2:17" x14ac:dyDescent="0.25">
      <c r="B157" s="75"/>
      <c r="C157" s="71" t="s">
        <v>63</v>
      </c>
      <c r="D157" s="72" t="s">
        <v>178</v>
      </c>
      <c r="E157" s="73"/>
      <c r="F157" s="73">
        <v>9000</v>
      </c>
      <c r="G157" s="73"/>
      <c r="H157" s="73">
        <v>53000</v>
      </c>
      <c r="I157" s="73">
        <v>21170</v>
      </c>
      <c r="J157" s="73"/>
      <c r="K157" s="73">
        <v>1100000</v>
      </c>
      <c r="L157" s="73">
        <v>10000</v>
      </c>
      <c r="M157" s="73">
        <v>3110</v>
      </c>
      <c r="N157" s="73"/>
      <c r="O157" s="73"/>
      <c r="P157" s="73"/>
      <c r="Q157" s="74">
        <v>1196280</v>
      </c>
    </row>
    <row r="158" spans="2:17" x14ac:dyDescent="0.25">
      <c r="B158" s="79"/>
      <c r="C158" s="76" t="s">
        <v>193</v>
      </c>
      <c r="D158" s="76"/>
      <c r="E158" s="77"/>
      <c r="F158" s="77">
        <v>9000</v>
      </c>
      <c r="G158" s="77"/>
      <c r="H158" s="77">
        <v>53000</v>
      </c>
      <c r="I158" s="77">
        <v>21170</v>
      </c>
      <c r="J158" s="77"/>
      <c r="K158" s="77">
        <v>1100000</v>
      </c>
      <c r="L158" s="77">
        <v>10000</v>
      </c>
      <c r="M158" s="77">
        <v>3110</v>
      </c>
      <c r="N158" s="77"/>
      <c r="O158" s="77"/>
      <c r="P158" s="77"/>
      <c r="Q158" s="78">
        <v>1196280</v>
      </c>
    </row>
    <row r="159" spans="2:17" x14ac:dyDescent="0.25">
      <c r="B159" s="80" t="s">
        <v>64</v>
      </c>
      <c r="C159" s="81"/>
      <c r="D159" s="81"/>
      <c r="E159" s="82"/>
      <c r="F159" s="82">
        <v>15397</v>
      </c>
      <c r="G159" s="82"/>
      <c r="H159" s="82">
        <v>127000</v>
      </c>
      <c r="I159" s="82">
        <v>94985</v>
      </c>
      <c r="J159" s="82"/>
      <c r="K159" s="82">
        <v>1236000</v>
      </c>
      <c r="L159" s="82">
        <v>10000</v>
      </c>
      <c r="M159" s="82">
        <v>5380</v>
      </c>
      <c r="N159" s="82"/>
      <c r="O159" s="82"/>
      <c r="P159" s="82"/>
      <c r="Q159" s="83">
        <v>1488762</v>
      </c>
    </row>
    <row r="160" spans="2:17" x14ac:dyDescent="0.25">
      <c r="B160" s="70" t="s">
        <v>65</v>
      </c>
      <c r="C160" s="71" t="s">
        <v>66</v>
      </c>
      <c r="D160" s="72" t="s">
        <v>178</v>
      </c>
      <c r="E160" s="73"/>
      <c r="F160" s="73"/>
      <c r="G160" s="73"/>
      <c r="H160" s="73"/>
      <c r="I160" s="73"/>
      <c r="J160" s="73">
        <v>11110</v>
      </c>
      <c r="K160" s="73"/>
      <c r="L160" s="73"/>
      <c r="M160" s="73">
        <v>22200</v>
      </c>
      <c r="N160" s="73"/>
      <c r="O160" s="73"/>
      <c r="P160" s="73"/>
      <c r="Q160" s="74">
        <v>33310</v>
      </c>
    </row>
    <row r="161" spans="2:17" x14ac:dyDescent="0.25">
      <c r="B161" s="75"/>
      <c r="C161" s="76" t="s">
        <v>194</v>
      </c>
      <c r="D161" s="76"/>
      <c r="E161" s="77"/>
      <c r="F161" s="77"/>
      <c r="G161" s="77"/>
      <c r="H161" s="77"/>
      <c r="I161" s="77"/>
      <c r="J161" s="77">
        <v>11110</v>
      </c>
      <c r="K161" s="77"/>
      <c r="L161" s="77"/>
      <c r="M161" s="77">
        <v>22200</v>
      </c>
      <c r="N161" s="77"/>
      <c r="O161" s="77"/>
      <c r="P161" s="77"/>
      <c r="Q161" s="78">
        <v>33310</v>
      </c>
    </row>
    <row r="162" spans="2:17" x14ac:dyDescent="0.25">
      <c r="B162" s="75"/>
      <c r="C162" s="71" t="s">
        <v>67</v>
      </c>
      <c r="D162" s="72" t="s">
        <v>178</v>
      </c>
      <c r="E162" s="73"/>
      <c r="F162" s="73"/>
      <c r="G162" s="73"/>
      <c r="H162" s="73"/>
      <c r="I162" s="73"/>
      <c r="J162" s="73">
        <v>67265</v>
      </c>
      <c r="K162" s="73"/>
      <c r="L162" s="73"/>
      <c r="M162" s="73">
        <v>50901</v>
      </c>
      <c r="N162" s="73"/>
      <c r="O162" s="73"/>
      <c r="P162" s="73"/>
      <c r="Q162" s="74">
        <v>118166</v>
      </c>
    </row>
    <row r="163" spans="2:17" x14ac:dyDescent="0.25">
      <c r="B163" s="75"/>
      <c r="C163" s="76" t="s">
        <v>195</v>
      </c>
      <c r="D163" s="76"/>
      <c r="E163" s="77"/>
      <c r="F163" s="77"/>
      <c r="G163" s="77"/>
      <c r="H163" s="77"/>
      <c r="I163" s="77"/>
      <c r="J163" s="77">
        <v>67265</v>
      </c>
      <c r="K163" s="77"/>
      <c r="L163" s="77"/>
      <c r="M163" s="77">
        <v>50901</v>
      </c>
      <c r="N163" s="77"/>
      <c r="O163" s="77"/>
      <c r="P163" s="77"/>
      <c r="Q163" s="78">
        <v>118166</v>
      </c>
    </row>
    <row r="164" spans="2:17" x14ac:dyDescent="0.25">
      <c r="B164" s="75"/>
      <c r="C164" s="71" t="s">
        <v>68</v>
      </c>
      <c r="D164" s="72" t="s">
        <v>178</v>
      </c>
      <c r="E164" s="73"/>
      <c r="F164" s="73"/>
      <c r="G164" s="73"/>
      <c r="H164" s="73"/>
      <c r="I164" s="73"/>
      <c r="J164" s="73"/>
      <c r="K164" s="73"/>
      <c r="L164" s="73"/>
      <c r="M164" s="73">
        <v>28873</v>
      </c>
      <c r="N164" s="73"/>
      <c r="O164" s="73"/>
      <c r="P164" s="73"/>
      <c r="Q164" s="74">
        <v>28873</v>
      </c>
    </row>
    <row r="165" spans="2:17" x14ac:dyDescent="0.25">
      <c r="B165" s="75"/>
      <c r="C165" s="76" t="s">
        <v>196</v>
      </c>
      <c r="D165" s="76"/>
      <c r="E165" s="77"/>
      <c r="F165" s="77"/>
      <c r="G165" s="77"/>
      <c r="H165" s="77"/>
      <c r="I165" s="77"/>
      <c r="J165" s="77"/>
      <c r="K165" s="77"/>
      <c r="L165" s="77"/>
      <c r="M165" s="77">
        <v>28873</v>
      </c>
      <c r="N165" s="77"/>
      <c r="O165" s="77"/>
      <c r="P165" s="77"/>
      <c r="Q165" s="78">
        <v>28873</v>
      </c>
    </row>
    <row r="166" spans="2:17" x14ac:dyDescent="0.25">
      <c r="B166" s="75"/>
      <c r="C166" s="71" t="s">
        <v>69</v>
      </c>
      <c r="D166" s="72" t="s">
        <v>178</v>
      </c>
      <c r="E166" s="73"/>
      <c r="F166" s="73"/>
      <c r="G166" s="73"/>
      <c r="H166" s="73"/>
      <c r="I166" s="73"/>
      <c r="J166" s="73">
        <v>201896</v>
      </c>
      <c r="K166" s="73"/>
      <c r="L166" s="73"/>
      <c r="M166" s="73">
        <v>50000</v>
      </c>
      <c r="N166" s="73"/>
      <c r="O166" s="73"/>
      <c r="P166" s="73"/>
      <c r="Q166" s="74">
        <v>251896</v>
      </c>
    </row>
    <row r="167" spans="2:17" x14ac:dyDescent="0.25">
      <c r="B167" s="79"/>
      <c r="C167" s="76" t="s">
        <v>197</v>
      </c>
      <c r="D167" s="76"/>
      <c r="E167" s="77"/>
      <c r="F167" s="77"/>
      <c r="G167" s="77"/>
      <c r="H167" s="77"/>
      <c r="I167" s="77"/>
      <c r="J167" s="77">
        <v>201896</v>
      </c>
      <c r="K167" s="77"/>
      <c r="L167" s="77"/>
      <c r="M167" s="77">
        <v>50000</v>
      </c>
      <c r="N167" s="77"/>
      <c r="O167" s="77"/>
      <c r="P167" s="77"/>
      <c r="Q167" s="78">
        <v>251896</v>
      </c>
    </row>
    <row r="168" spans="2:17" x14ac:dyDescent="0.25">
      <c r="B168" s="80" t="s">
        <v>71</v>
      </c>
      <c r="C168" s="81"/>
      <c r="D168" s="81"/>
      <c r="E168" s="82"/>
      <c r="F168" s="82"/>
      <c r="G168" s="82"/>
      <c r="H168" s="82"/>
      <c r="I168" s="82"/>
      <c r="J168" s="82">
        <v>280271</v>
      </c>
      <c r="K168" s="82"/>
      <c r="L168" s="82"/>
      <c r="M168" s="82">
        <v>151974</v>
      </c>
      <c r="N168" s="82"/>
      <c r="O168" s="82"/>
      <c r="P168" s="82"/>
      <c r="Q168" s="83">
        <v>432245</v>
      </c>
    </row>
    <row r="169" spans="2:17" x14ac:dyDescent="0.25">
      <c r="B169" s="70" t="s">
        <v>72</v>
      </c>
      <c r="C169" s="84" t="s">
        <v>72</v>
      </c>
      <c r="D169" s="72" t="s">
        <v>178</v>
      </c>
      <c r="E169" s="73"/>
      <c r="F169" s="73"/>
      <c r="G169" s="73"/>
      <c r="H169" s="73"/>
      <c r="I169" s="73"/>
      <c r="J169" s="73"/>
      <c r="K169" s="73"/>
      <c r="L169" s="73"/>
      <c r="M169" s="73">
        <v>121525</v>
      </c>
      <c r="N169" s="73"/>
      <c r="O169" s="73"/>
      <c r="P169" s="73"/>
      <c r="Q169" s="74">
        <v>121525</v>
      </c>
    </row>
    <row r="170" spans="2:17" x14ac:dyDescent="0.25">
      <c r="B170" s="75"/>
      <c r="C170" s="71"/>
      <c r="D170" s="72" t="s">
        <v>167</v>
      </c>
      <c r="E170" s="73"/>
      <c r="F170" s="73"/>
      <c r="G170" s="73"/>
      <c r="H170" s="73"/>
      <c r="I170" s="73"/>
      <c r="J170" s="73"/>
      <c r="K170" s="73"/>
      <c r="L170" s="73">
        <v>35200</v>
      </c>
      <c r="M170" s="73"/>
      <c r="N170" s="73"/>
      <c r="O170" s="73"/>
      <c r="P170" s="73"/>
      <c r="Q170" s="74">
        <v>35200</v>
      </c>
    </row>
    <row r="171" spans="2:17" x14ac:dyDescent="0.25">
      <c r="B171" s="79"/>
      <c r="C171" s="76" t="s">
        <v>73</v>
      </c>
      <c r="D171" s="76"/>
      <c r="E171" s="77"/>
      <c r="F171" s="77"/>
      <c r="G171" s="77"/>
      <c r="H171" s="77"/>
      <c r="I171" s="77"/>
      <c r="J171" s="77"/>
      <c r="K171" s="77"/>
      <c r="L171" s="77">
        <v>35200</v>
      </c>
      <c r="M171" s="77">
        <v>121525</v>
      </c>
      <c r="N171" s="77"/>
      <c r="O171" s="77"/>
      <c r="P171" s="77"/>
      <c r="Q171" s="78">
        <v>156725</v>
      </c>
    </row>
    <row r="172" spans="2:17" x14ac:dyDescent="0.25">
      <c r="B172" s="80" t="s">
        <v>73</v>
      </c>
      <c r="C172" s="81"/>
      <c r="D172" s="81"/>
      <c r="E172" s="82"/>
      <c r="F172" s="82"/>
      <c r="G172" s="82"/>
      <c r="H172" s="82"/>
      <c r="I172" s="82"/>
      <c r="J172" s="82"/>
      <c r="K172" s="82"/>
      <c r="L172" s="82">
        <v>35200</v>
      </c>
      <c r="M172" s="82">
        <v>121525</v>
      </c>
      <c r="N172" s="82"/>
      <c r="O172" s="82"/>
      <c r="P172" s="82"/>
      <c r="Q172" s="83">
        <v>156725</v>
      </c>
    </row>
    <row r="173" spans="2:17" x14ac:dyDescent="0.25">
      <c r="B173" s="70" t="s">
        <v>76</v>
      </c>
      <c r="C173" s="84" t="s">
        <v>76</v>
      </c>
      <c r="D173" s="72" t="s">
        <v>178</v>
      </c>
      <c r="E173" s="73"/>
      <c r="F173" s="73"/>
      <c r="G173" s="73"/>
      <c r="H173" s="73"/>
      <c r="I173" s="73"/>
      <c r="J173" s="73"/>
      <c r="K173" s="73"/>
      <c r="L173" s="73"/>
      <c r="M173" s="73">
        <v>25000</v>
      </c>
      <c r="N173" s="73"/>
      <c r="O173" s="73"/>
      <c r="P173" s="73"/>
      <c r="Q173" s="74">
        <v>25000</v>
      </c>
    </row>
    <row r="174" spans="2:17" x14ac:dyDescent="0.25">
      <c r="B174" s="75"/>
      <c r="C174" s="71"/>
      <c r="D174" s="72" t="s">
        <v>167</v>
      </c>
      <c r="E174" s="73"/>
      <c r="F174" s="73"/>
      <c r="G174" s="73"/>
      <c r="H174" s="73"/>
      <c r="I174" s="73"/>
      <c r="J174" s="73"/>
      <c r="K174" s="73"/>
      <c r="L174" s="73">
        <v>10000</v>
      </c>
      <c r="M174" s="73"/>
      <c r="N174" s="73"/>
      <c r="O174" s="73"/>
      <c r="P174" s="73"/>
      <c r="Q174" s="74">
        <v>10000</v>
      </c>
    </row>
    <row r="175" spans="2:17" x14ac:dyDescent="0.25">
      <c r="B175" s="79"/>
      <c r="C175" s="76" t="s">
        <v>77</v>
      </c>
      <c r="D175" s="76"/>
      <c r="E175" s="77"/>
      <c r="F175" s="77"/>
      <c r="G175" s="77"/>
      <c r="H175" s="77"/>
      <c r="I175" s="77"/>
      <c r="J175" s="77"/>
      <c r="K175" s="77"/>
      <c r="L175" s="77">
        <v>10000</v>
      </c>
      <c r="M175" s="77">
        <v>25000</v>
      </c>
      <c r="N175" s="77"/>
      <c r="O175" s="77"/>
      <c r="P175" s="77"/>
      <c r="Q175" s="78">
        <v>35000</v>
      </c>
    </row>
    <row r="176" spans="2:17" x14ac:dyDescent="0.25">
      <c r="B176" s="80" t="s">
        <v>77</v>
      </c>
      <c r="C176" s="81"/>
      <c r="D176" s="81"/>
      <c r="E176" s="82"/>
      <c r="F176" s="82"/>
      <c r="G176" s="82"/>
      <c r="H176" s="82"/>
      <c r="I176" s="82"/>
      <c r="J176" s="82"/>
      <c r="K176" s="82"/>
      <c r="L176" s="82">
        <v>10000</v>
      </c>
      <c r="M176" s="82">
        <v>25000</v>
      </c>
      <c r="N176" s="82"/>
      <c r="O176" s="82"/>
      <c r="P176" s="82"/>
      <c r="Q176" s="83">
        <v>35000</v>
      </c>
    </row>
    <row r="177" spans="2:17" x14ac:dyDescent="0.25">
      <c r="B177" s="70" t="s">
        <v>78</v>
      </c>
      <c r="C177" s="71" t="s">
        <v>78</v>
      </c>
      <c r="D177" s="72" t="s">
        <v>178</v>
      </c>
      <c r="E177" s="73"/>
      <c r="F177" s="73"/>
      <c r="G177" s="73"/>
      <c r="H177" s="73"/>
      <c r="I177" s="73"/>
      <c r="J177" s="73">
        <v>70639</v>
      </c>
      <c r="K177" s="73"/>
      <c r="L177" s="73"/>
      <c r="M177" s="73">
        <v>192169</v>
      </c>
      <c r="N177" s="73"/>
      <c r="O177" s="73"/>
      <c r="P177" s="73"/>
      <c r="Q177" s="74">
        <v>262808</v>
      </c>
    </row>
    <row r="178" spans="2:17" x14ac:dyDescent="0.25">
      <c r="B178" s="79"/>
      <c r="C178" s="76" t="s">
        <v>79</v>
      </c>
      <c r="D178" s="76"/>
      <c r="E178" s="77"/>
      <c r="F178" s="77"/>
      <c r="G178" s="77"/>
      <c r="H178" s="77"/>
      <c r="I178" s="77"/>
      <c r="J178" s="77">
        <v>70639</v>
      </c>
      <c r="K178" s="77"/>
      <c r="L178" s="77"/>
      <c r="M178" s="77">
        <v>192169</v>
      </c>
      <c r="N178" s="77"/>
      <c r="O178" s="77"/>
      <c r="P178" s="77"/>
      <c r="Q178" s="78">
        <v>262808</v>
      </c>
    </row>
    <row r="179" spans="2:17" x14ac:dyDescent="0.25">
      <c r="B179" s="80" t="s">
        <v>79</v>
      </c>
      <c r="C179" s="81"/>
      <c r="D179" s="81"/>
      <c r="E179" s="82"/>
      <c r="F179" s="82"/>
      <c r="G179" s="82"/>
      <c r="H179" s="82"/>
      <c r="I179" s="82"/>
      <c r="J179" s="82">
        <v>70639</v>
      </c>
      <c r="K179" s="82"/>
      <c r="L179" s="82"/>
      <c r="M179" s="82">
        <v>192169</v>
      </c>
      <c r="N179" s="82"/>
      <c r="O179" s="82"/>
      <c r="P179" s="82"/>
      <c r="Q179" s="83">
        <v>262808</v>
      </c>
    </row>
    <row r="180" spans="2:17" x14ac:dyDescent="0.25">
      <c r="B180" s="70" t="s">
        <v>80</v>
      </c>
      <c r="C180" s="71" t="s">
        <v>81</v>
      </c>
      <c r="D180" s="72" t="s">
        <v>167</v>
      </c>
      <c r="E180" s="73"/>
      <c r="F180" s="73"/>
      <c r="G180" s="73"/>
      <c r="H180" s="73"/>
      <c r="I180" s="73"/>
      <c r="J180" s="73"/>
      <c r="K180" s="73"/>
      <c r="L180" s="73">
        <v>400</v>
      </c>
      <c r="M180" s="73"/>
      <c r="N180" s="73"/>
      <c r="O180" s="73"/>
      <c r="P180" s="73"/>
      <c r="Q180" s="74">
        <v>400</v>
      </c>
    </row>
    <row r="181" spans="2:17" x14ac:dyDescent="0.25">
      <c r="B181" s="75"/>
      <c r="C181" s="76" t="s">
        <v>198</v>
      </c>
      <c r="D181" s="76"/>
      <c r="E181" s="77"/>
      <c r="F181" s="77"/>
      <c r="G181" s="77"/>
      <c r="H181" s="77"/>
      <c r="I181" s="77"/>
      <c r="J181" s="77"/>
      <c r="K181" s="77"/>
      <c r="L181" s="77">
        <v>400</v>
      </c>
      <c r="M181" s="77"/>
      <c r="N181" s="77"/>
      <c r="O181" s="77"/>
      <c r="P181" s="77"/>
      <c r="Q181" s="78">
        <v>400</v>
      </c>
    </row>
    <row r="182" spans="2:17" x14ac:dyDescent="0.25">
      <c r="B182" s="75"/>
      <c r="C182" s="71" t="s">
        <v>82</v>
      </c>
      <c r="D182" s="72" t="s">
        <v>178</v>
      </c>
      <c r="E182" s="73"/>
      <c r="F182" s="73"/>
      <c r="G182" s="73"/>
      <c r="H182" s="73"/>
      <c r="I182" s="73"/>
      <c r="J182" s="73"/>
      <c r="K182" s="73"/>
      <c r="L182" s="73">
        <v>16000</v>
      </c>
      <c r="M182" s="73"/>
      <c r="N182" s="73"/>
      <c r="O182" s="73"/>
      <c r="P182" s="73"/>
      <c r="Q182" s="74">
        <v>16000</v>
      </c>
    </row>
    <row r="183" spans="2:17" x14ac:dyDescent="0.25">
      <c r="B183" s="75"/>
      <c r="C183" s="76" t="s">
        <v>199</v>
      </c>
      <c r="D183" s="76"/>
      <c r="E183" s="77"/>
      <c r="F183" s="77"/>
      <c r="G183" s="77"/>
      <c r="H183" s="77"/>
      <c r="I183" s="77"/>
      <c r="J183" s="77"/>
      <c r="K183" s="77"/>
      <c r="L183" s="77">
        <v>16000</v>
      </c>
      <c r="M183" s="77"/>
      <c r="N183" s="77"/>
      <c r="O183" s="77"/>
      <c r="P183" s="77"/>
      <c r="Q183" s="78">
        <v>16000</v>
      </c>
    </row>
    <row r="184" spans="2:17" x14ac:dyDescent="0.25">
      <c r="B184" s="75"/>
      <c r="C184" s="84" t="s">
        <v>83</v>
      </c>
      <c r="D184" s="72" t="s">
        <v>178</v>
      </c>
      <c r="E184" s="73"/>
      <c r="F184" s="73"/>
      <c r="G184" s="73"/>
      <c r="H184" s="73"/>
      <c r="I184" s="73"/>
      <c r="J184" s="73">
        <v>19900</v>
      </c>
      <c r="K184" s="73"/>
      <c r="L184" s="73"/>
      <c r="M184" s="73">
        <v>27165</v>
      </c>
      <c r="N184" s="73"/>
      <c r="O184" s="73"/>
      <c r="P184" s="73"/>
      <c r="Q184" s="74">
        <v>47065</v>
      </c>
    </row>
    <row r="185" spans="2:17" x14ac:dyDescent="0.25">
      <c r="B185" s="75"/>
      <c r="C185" s="71"/>
      <c r="D185" s="72" t="s">
        <v>167</v>
      </c>
      <c r="E185" s="73"/>
      <c r="F185" s="73"/>
      <c r="G185" s="73"/>
      <c r="H185" s="73"/>
      <c r="I185" s="73"/>
      <c r="J185" s="73"/>
      <c r="K185" s="73"/>
      <c r="L185" s="73">
        <v>7487</v>
      </c>
      <c r="M185" s="73">
        <v>5943</v>
      </c>
      <c r="N185" s="73"/>
      <c r="O185" s="73"/>
      <c r="P185" s="73"/>
      <c r="Q185" s="74">
        <v>13430</v>
      </c>
    </row>
    <row r="186" spans="2:17" x14ac:dyDescent="0.25">
      <c r="B186" s="79"/>
      <c r="C186" s="76" t="s">
        <v>200</v>
      </c>
      <c r="D186" s="76"/>
      <c r="E186" s="77"/>
      <c r="F186" s="77"/>
      <c r="G186" s="77"/>
      <c r="H186" s="77"/>
      <c r="I186" s="77"/>
      <c r="J186" s="77">
        <v>19900</v>
      </c>
      <c r="K186" s="77"/>
      <c r="L186" s="77">
        <v>7487</v>
      </c>
      <c r="M186" s="77">
        <v>33108</v>
      </c>
      <c r="N186" s="77"/>
      <c r="O186" s="77"/>
      <c r="P186" s="77"/>
      <c r="Q186" s="78">
        <v>60495</v>
      </c>
    </row>
    <row r="187" spans="2:17" ht="15.75" thickBot="1" x14ac:dyDescent="0.3">
      <c r="B187" s="80" t="s">
        <v>84</v>
      </c>
      <c r="C187" s="81"/>
      <c r="D187" s="81"/>
      <c r="E187" s="82"/>
      <c r="F187" s="82"/>
      <c r="G187" s="82"/>
      <c r="H187" s="82"/>
      <c r="I187" s="82"/>
      <c r="J187" s="82">
        <v>19900</v>
      </c>
      <c r="K187" s="82"/>
      <c r="L187" s="82">
        <v>23887</v>
      </c>
      <c r="M187" s="82">
        <v>33108</v>
      </c>
      <c r="N187" s="82"/>
      <c r="O187" s="82"/>
      <c r="P187" s="82"/>
      <c r="Q187" s="83">
        <v>76895</v>
      </c>
    </row>
    <row r="188" spans="2:17" ht="16.5" thickTop="1" thickBot="1" x14ac:dyDescent="0.3">
      <c r="B188" s="85" t="s">
        <v>85</v>
      </c>
      <c r="C188" s="86"/>
      <c r="D188" s="86"/>
      <c r="E188" s="87">
        <v>15872</v>
      </c>
      <c r="F188" s="87">
        <v>16647</v>
      </c>
      <c r="G188" s="87">
        <v>14345</v>
      </c>
      <c r="H188" s="87">
        <v>127371</v>
      </c>
      <c r="I188" s="87">
        <v>97485</v>
      </c>
      <c r="J188" s="87">
        <v>979371</v>
      </c>
      <c r="K188" s="87">
        <v>1236800</v>
      </c>
      <c r="L188" s="87">
        <v>601411</v>
      </c>
      <c r="M188" s="87">
        <v>2636000</v>
      </c>
      <c r="N188" s="87">
        <v>359330</v>
      </c>
      <c r="O188" s="87">
        <v>14700</v>
      </c>
      <c r="P188" s="87">
        <v>1000</v>
      </c>
      <c r="Q188" s="88">
        <v>6100332</v>
      </c>
    </row>
  </sheetData>
  <mergeCells count="10">
    <mergeCell ref="T6:T7"/>
    <mergeCell ref="S6:S7"/>
    <mergeCell ref="M6:M7"/>
    <mergeCell ref="J6:J7"/>
    <mergeCell ref="B6:B7"/>
    <mergeCell ref="C6:C7"/>
    <mergeCell ref="D6:D7"/>
    <mergeCell ref="E6:I6"/>
    <mergeCell ref="K6:L6"/>
    <mergeCell ref="N6:R6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AE122"/>
  <sheetViews>
    <sheetView workbookViewId="0">
      <selection activeCell="C3" sqref="C3"/>
    </sheetView>
  </sheetViews>
  <sheetFormatPr baseColWidth="10" defaultRowHeight="15" x14ac:dyDescent="0.25"/>
  <cols>
    <col min="2" max="2" width="12.5703125" customWidth="1"/>
    <col min="19" max="19" width="12.7109375" customWidth="1"/>
    <col min="31" max="31" width="13.7109375" customWidth="1"/>
  </cols>
  <sheetData>
    <row r="2" spans="2:19" ht="15.75" x14ac:dyDescent="0.3">
      <c r="D2" s="1" t="s">
        <v>0</v>
      </c>
    </row>
    <row r="4" spans="2:19" x14ac:dyDescent="0.25">
      <c r="B4" t="s">
        <v>206</v>
      </c>
    </row>
    <row r="5" spans="2:19" ht="15.75" thickBot="1" x14ac:dyDescent="0.3"/>
    <row r="6" spans="2:19" x14ac:dyDescent="0.25">
      <c r="B6" s="196" t="s">
        <v>1</v>
      </c>
      <c r="C6" s="195" t="s">
        <v>2</v>
      </c>
      <c r="D6" s="195" t="s">
        <v>91</v>
      </c>
      <c r="E6" s="195"/>
      <c r="F6" s="195"/>
      <c r="G6" s="195"/>
      <c r="H6" s="195"/>
      <c r="I6" s="195"/>
      <c r="J6" s="208" t="s">
        <v>92</v>
      </c>
      <c r="K6" s="195" t="s">
        <v>93</v>
      </c>
      <c r="L6" s="195"/>
      <c r="M6" s="208" t="s">
        <v>94</v>
      </c>
      <c r="N6" s="195" t="s">
        <v>95</v>
      </c>
      <c r="O6" s="195"/>
      <c r="P6" s="195"/>
      <c r="Q6" s="195"/>
      <c r="R6" s="208" t="s">
        <v>96</v>
      </c>
      <c r="S6" s="199" t="s">
        <v>207</v>
      </c>
    </row>
    <row r="7" spans="2:19" ht="30" x14ac:dyDescent="0.25">
      <c r="B7" s="197"/>
      <c r="C7" s="198"/>
      <c r="D7" s="32" t="s">
        <v>99</v>
      </c>
      <c r="E7" s="32" t="s">
        <v>100</v>
      </c>
      <c r="F7" s="32" t="s">
        <v>101</v>
      </c>
      <c r="G7" s="32" t="s">
        <v>102</v>
      </c>
      <c r="H7" s="32" t="s">
        <v>103</v>
      </c>
      <c r="I7" s="32" t="s">
        <v>105</v>
      </c>
      <c r="J7" s="209"/>
      <c r="K7" s="32" t="s">
        <v>107</v>
      </c>
      <c r="L7" s="32" t="s">
        <v>108</v>
      </c>
      <c r="M7" s="209"/>
      <c r="N7" s="32" t="s">
        <v>113</v>
      </c>
      <c r="O7" s="32" t="s">
        <v>116</v>
      </c>
      <c r="P7" s="32" t="s">
        <v>117</v>
      </c>
      <c r="Q7" s="32" t="s">
        <v>118</v>
      </c>
      <c r="R7" s="209"/>
      <c r="S7" s="200"/>
    </row>
    <row r="8" spans="2:19" x14ac:dyDescent="0.25">
      <c r="B8" s="15" t="s">
        <v>7</v>
      </c>
      <c r="C8" s="16" t="s">
        <v>8</v>
      </c>
      <c r="D8" s="17"/>
      <c r="E8" s="17"/>
      <c r="F8" s="17"/>
      <c r="G8" s="17"/>
      <c r="H8" s="17"/>
      <c r="I8" s="17"/>
      <c r="J8" s="92"/>
      <c r="K8" s="17"/>
      <c r="L8" s="17"/>
      <c r="M8" s="92"/>
      <c r="N8" s="17"/>
      <c r="O8" s="17"/>
      <c r="P8" s="17"/>
      <c r="Q8" s="17">
        <v>53770</v>
      </c>
      <c r="R8" s="92">
        <v>53770</v>
      </c>
      <c r="S8" s="19">
        <v>53770</v>
      </c>
    </row>
    <row r="9" spans="2:19" x14ac:dyDescent="0.25">
      <c r="B9" s="20"/>
      <c r="C9" s="16" t="s">
        <v>9</v>
      </c>
      <c r="D9" s="17"/>
      <c r="E9" s="17"/>
      <c r="F9" s="17">
        <v>5</v>
      </c>
      <c r="G9" s="17"/>
      <c r="H9" s="17"/>
      <c r="I9" s="17"/>
      <c r="J9" s="92">
        <v>5</v>
      </c>
      <c r="K9" s="17"/>
      <c r="L9" s="17"/>
      <c r="M9" s="92"/>
      <c r="N9" s="17"/>
      <c r="O9" s="17"/>
      <c r="P9" s="17"/>
      <c r="Q9" s="17">
        <v>12925</v>
      </c>
      <c r="R9" s="92">
        <v>12925</v>
      </c>
      <c r="S9" s="19">
        <v>12930</v>
      </c>
    </row>
    <row r="10" spans="2:19" x14ac:dyDescent="0.25">
      <c r="B10" s="20"/>
      <c r="C10" s="16" t="s">
        <v>10</v>
      </c>
      <c r="D10" s="17"/>
      <c r="E10" s="17"/>
      <c r="F10" s="17"/>
      <c r="G10" s="17"/>
      <c r="H10" s="17"/>
      <c r="I10" s="17"/>
      <c r="J10" s="92"/>
      <c r="K10" s="17"/>
      <c r="L10" s="17"/>
      <c r="M10" s="92"/>
      <c r="N10" s="17"/>
      <c r="O10" s="17"/>
      <c r="P10" s="17"/>
      <c r="Q10" s="17">
        <v>32995</v>
      </c>
      <c r="R10" s="92">
        <v>32995</v>
      </c>
      <c r="S10" s="19">
        <v>32995</v>
      </c>
    </row>
    <row r="11" spans="2:19" x14ac:dyDescent="0.25">
      <c r="B11" s="20"/>
      <c r="C11" s="16" t="s">
        <v>11</v>
      </c>
      <c r="D11" s="17"/>
      <c r="E11" s="17"/>
      <c r="F11" s="17"/>
      <c r="G11" s="17"/>
      <c r="H11" s="17"/>
      <c r="I11" s="17"/>
      <c r="J11" s="92"/>
      <c r="K11" s="17"/>
      <c r="L11" s="17"/>
      <c r="M11" s="92"/>
      <c r="N11" s="17"/>
      <c r="O11" s="17"/>
      <c r="P11" s="17"/>
      <c r="Q11" s="17">
        <v>76173</v>
      </c>
      <c r="R11" s="92">
        <v>76173</v>
      </c>
      <c r="S11" s="19">
        <v>76173</v>
      </c>
    </row>
    <row r="12" spans="2:19" x14ac:dyDescent="0.25">
      <c r="B12" s="20"/>
      <c r="C12" s="16" t="s">
        <v>12</v>
      </c>
      <c r="D12" s="17"/>
      <c r="E12" s="17"/>
      <c r="F12" s="17"/>
      <c r="G12" s="17"/>
      <c r="H12" s="17"/>
      <c r="I12" s="17"/>
      <c r="J12" s="92"/>
      <c r="K12" s="17"/>
      <c r="L12" s="17"/>
      <c r="M12" s="92"/>
      <c r="N12" s="17"/>
      <c r="O12" s="17"/>
      <c r="P12" s="17"/>
      <c r="Q12" s="17">
        <v>500</v>
      </c>
      <c r="R12" s="92">
        <v>500</v>
      </c>
      <c r="S12" s="19">
        <v>500</v>
      </c>
    </row>
    <row r="13" spans="2:19" x14ac:dyDescent="0.25">
      <c r="B13" s="20"/>
      <c r="C13" s="16" t="s">
        <v>13</v>
      </c>
      <c r="D13" s="17"/>
      <c r="E13" s="17"/>
      <c r="F13" s="17"/>
      <c r="G13" s="17"/>
      <c r="H13" s="17"/>
      <c r="I13" s="17"/>
      <c r="J13" s="92"/>
      <c r="K13" s="17"/>
      <c r="L13" s="17"/>
      <c r="M13" s="92"/>
      <c r="N13" s="17"/>
      <c r="O13" s="17"/>
      <c r="P13" s="17"/>
      <c r="Q13" s="17">
        <v>56491</v>
      </c>
      <c r="R13" s="92">
        <v>56491</v>
      </c>
      <c r="S13" s="19">
        <v>56491</v>
      </c>
    </row>
    <row r="14" spans="2:19" x14ac:dyDescent="0.25">
      <c r="B14" s="20"/>
      <c r="C14" s="16" t="s">
        <v>14</v>
      </c>
      <c r="D14" s="17">
        <v>19</v>
      </c>
      <c r="E14" s="17"/>
      <c r="F14" s="17"/>
      <c r="G14" s="17"/>
      <c r="H14" s="17"/>
      <c r="I14" s="17"/>
      <c r="J14" s="92">
        <v>19</v>
      </c>
      <c r="K14" s="17"/>
      <c r="L14" s="17"/>
      <c r="M14" s="92"/>
      <c r="N14" s="17"/>
      <c r="O14" s="17"/>
      <c r="P14" s="17"/>
      <c r="Q14" s="17">
        <v>7100</v>
      </c>
      <c r="R14" s="92">
        <v>7100</v>
      </c>
      <c r="S14" s="19">
        <v>7119</v>
      </c>
    </row>
    <row r="15" spans="2:19" x14ac:dyDescent="0.25">
      <c r="B15" s="21"/>
      <c r="C15" s="16" t="s">
        <v>15</v>
      </c>
      <c r="D15" s="17"/>
      <c r="E15" s="17"/>
      <c r="F15" s="17"/>
      <c r="G15" s="17"/>
      <c r="H15" s="17"/>
      <c r="I15" s="17"/>
      <c r="J15" s="92"/>
      <c r="K15" s="17"/>
      <c r="L15" s="17"/>
      <c r="M15" s="92"/>
      <c r="N15" s="17"/>
      <c r="O15" s="17"/>
      <c r="P15" s="17"/>
      <c r="Q15" s="17">
        <v>11000</v>
      </c>
      <c r="R15" s="92">
        <v>11000</v>
      </c>
      <c r="S15" s="19">
        <v>11000</v>
      </c>
    </row>
    <row r="16" spans="2:19" x14ac:dyDescent="0.25">
      <c r="B16" s="22" t="s">
        <v>16</v>
      </c>
      <c r="C16" s="23"/>
      <c r="D16" s="24">
        <v>19</v>
      </c>
      <c r="E16" s="24"/>
      <c r="F16" s="24">
        <v>5</v>
      </c>
      <c r="G16" s="24"/>
      <c r="H16" s="24"/>
      <c r="I16" s="24"/>
      <c r="J16" s="24">
        <v>24</v>
      </c>
      <c r="K16" s="24"/>
      <c r="L16" s="24"/>
      <c r="M16" s="24"/>
      <c r="N16" s="24"/>
      <c r="O16" s="24"/>
      <c r="P16" s="24"/>
      <c r="Q16" s="24">
        <v>250954</v>
      </c>
      <c r="R16" s="24">
        <v>250954</v>
      </c>
      <c r="S16" s="25">
        <v>250978</v>
      </c>
    </row>
    <row r="17" spans="2:19" x14ac:dyDescent="0.25">
      <c r="B17" s="26" t="s">
        <v>31</v>
      </c>
      <c r="C17" s="16" t="s">
        <v>33</v>
      </c>
      <c r="D17" s="17"/>
      <c r="E17" s="17"/>
      <c r="F17" s="17"/>
      <c r="G17" s="17"/>
      <c r="H17" s="17"/>
      <c r="I17" s="17"/>
      <c r="J17" s="92"/>
      <c r="K17" s="17"/>
      <c r="L17" s="17"/>
      <c r="M17" s="92"/>
      <c r="N17" s="17"/>
      <c r="O17" s="17"/>
      <c r="P17" s="17"/>
      <c r="Q17" s="17">
        <v>3547</v>
      </c>
      <c r="R17" s="92">
        <v>3547</v>
      </c>
      <c r="S17" s="19">
        <v>3547</v>
      </c>
    </row>
    <row r="18" spans="2:19" x14ac:dyDescent="0.25">
      <c r="B18" s="22" t="s">
        <v>34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>
        <v>3547</v>
      </c>
      <c r="R18" s="24">
        <v>3547</v>
      </c>
      <c r="S18" s="25">
        <v>3547</v>
      </c>
    </row>
    <row r="19" spans="2:19" x14ac:dyDescent="0.25">
      <c r="B19" s="15" t="s">
        <v>48</v>
      </c>
      <c r="C19" s="16" t="s">
        <v>49</v>
      </c>
      <c r="D19" s="17"/>
      <c r="E19" s="17">
        <v>50</v>
      </c>
      <c r="F19" s="17"/>
      <c r="G19" s="17"/>
      <c r="H19" s="17">
        <v>120</v>
      </c>
      <c r="I19" s="17"/>
      <c r="J19" s="92">
        <v>170</v>
      </c>
      <c r="K19" s="17">
        <v>68000</v>
      </c>
      <c r="L19" s="17">
        <v>250</v>
      </c>
      <c r="M19" s="92">
        <v>68250</v>
      </c>
      <c r="N19" s="17">
        <v>22000</v>
      </c>
      <c r="O19" s="17">
        <v>6000</v>
      </c>
      <c r="P19" s="17">
        <v>150</v>
      </c>
      <c r="Q19" s="17">
        <v>100000</v>
      </c>
      <c r="R19" s="92">
        <v>128150</v>
      </c>
      <c r="S19" s="19">
        <v>196570</v>
      </c>
    </row>
    <row r="20" spans="2:19" x14ac:dyDescent="0.25">
      <c r="B20" s="20"/>
      <c r="C20" s="16" t="s">
        <v>51</v>
      </c>
      <c r="D20" s="17"/>
      <c r="E20" s="17"/>
      <c r="F20" s="17"/>
      <c r="G20" s="17">
        <v>3</v>
      </c>
      <c r="H20" s="17">
        <v>62</v>
      </c>
      <c r="I20" s="17"/>
      <c r="J20" s="92">
        <v>65</v>
      </c>
      <c r="K20" s="17">
        <v>100</v>
      </c>
      <c r="L20" s="17">
        <v>50</v>
      </c>
      <c r="M20" s="92">
        <v>150</v>
      </c>
      <c r="N20" s="17"/>
      <c r="O20" s="17"/>
      <c r="P20" s="17"/>
      <c r="Q20" s="17">
        <v>58700</v>
      </c>
      <c r="R20" s="92">
        <v>58700</v>
      </c>
      <c r="S20" s="19">
        <v>58915</v>
      </c>
    </row>
    <row r="21" spans="2:19" x14ac:dyDescent="0.25">
      <c r="B21" s="20"/>
      <c r="C21" s="16" t="s">
        <v>52</v>
      </c>
      <c r="D21" s="17"/>
      <c r="E21" s="17"/>
      <c r="F21" s="17"/>
      <c r="G21" s="17"/>
      <c r="H21" s="17">
        <v>72</v>
      </c>
      <c r="I21" s="17"/>
      <c r="J21" s="92">
        <v>72</v>
      </c>
      <c r="K21" s="17"/>
      <c r="L21" s="17"/>
      <c r="M21" s="92"/>
      <c r="N21" s="17">
        <v>3620</v>
      </c>
      <c r="O21" s="17">
        <v>60720</v>
      </c>
      <c r="P21" s="17"/>
      <c r="Q21" s="17">
        <v>61510</v>
      </c>
      <c r="R21" s="92">
        <v>125850</v>
      </c>
      <c r="S21" s="19">
        <v>125922</v>
      </c>
    </row>
    <row r="22" spans="2:19" x14ac:dyDescent="0.25">
      <c r="B22" s="21"/>
      <c r="C22" s="16" t="s">
        <v>53</v>
      </c>
      <c r="D22" s="17"/>
      <c r="E22" s="17">
        <v>125</v>
      </c>
      <c r="F22" s="17"/>
      <c r="G22" s="17">
        <v>10</v>
      </c>
      <c r="H22" s="17">
        <v>80</v>
      </c>
      <c r="I22" s="17">
        <v>12</v>
      </c>
      <c r="J22" s="92">
        <v>227</v>
      </c>
      <c r="K22" s="17"/>
      <c r="L22" s="17"/>
      <c r="M22" s="92"/>
      <c r="N22" s="17">
        <v>22530</v>
      </c>
      <c r="O22" s="17">
        <v>7430</v>
      </c>
      <c r="P22" s="17">
        <v>13252</v>
      </c>
      <c r="Q22" s="17">
        <v>96420</v>
      </c>
      <c r="R22" s="92">
        <v>139632</v>
      </c>
      <c r="S22" s="19">
        <v>139859</v>
      </c>
    </row>
    <row r="23" spans="2:19" x14ac:dyDescent="0.25">
      <c r="B23" s="22" t="s">
        <v>54</v>
      </c>
      <c r="C23" s="23"/>
      <c r="D23" s="24"/>
      <c r="E23" s="24">
        <v>175</v>
      </c>
      <c r="F23" s="24"/>
      <c r="G23" s="24">
        <v>13</v>
      </c>
      <c r="H23" s="24">
        <v>334</v>
      </c>
      <c r="I23" s="24">
        <v>12</v>
      </c>
      <c r="J23" s="24">
        <v>534</v>
      </c>
      <c r="K23" s="24">
        <v>68100</v>
      </c>
      <c r="L23" s="24">
        <v>300</v>
      </c>
      <c r="M23" s="24">
        <v>68400</v>
      </c>
      <c r="N23" s="24">
        <v>48150</v>
      </c>
      <c r="O23" s="24">
        <v>74150</v>
      </c>
      <c r="P23" s="24">
        <v>13402</v>
      </c>
      <c r="Q23" s="24">
        <v>316630</v>
      </c>
      <c r="R23" s="24">
        <v>452332</v>
      </c>
      <c r="S23" s="25">
        <v>521266</v>
      </c>
    </row>
    <row r="24" spans="2:19" x14ac:dyDescent="0.25">
      <c r="B24" s="26" t="s">
        <v>65</v>
      </c>
      <c r="C24" s="16" t="s">
        <v>67</v>
      </c>
      <c r="D24" s="17"/>
      <c r="E24" s="17"/>
      <c r="F24" s="17"/>
      <c r="G24" s="17"/>
      <c r="H24" s="17"/>
      <c r="I24" s="17"/>
      <c r="J24" s="92"/>
      <c r="K24" s="17"/>
      <c r="L24" s="17"/>
      <c r="M24" s="92"/>
      <c r="N24" s="17"/>
      <c r="O24" s="17"/>
      <c r="P24" s="17"/>
      <c r="Q24" s="17">
        <v>1904</v>
      </c>
      <c r="R24" s="92">
        <v>1904</v>
      </c>
      <c r="S24" s="19">
        <v>1904</v>
      </c>
    </row>
    <row r="25" spans="2:19" x14ac:dyDescent="0.25">
      <c r="B25" s="22" t="s">
        <v>71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>
        <v>1904</v>
      </c>
      <c r="R25" s="24">
        <v>1904</v>
      </c>
      <c r="S25" s="25">
        <v>1904</v>
      </c>
    </row>
    <row r="26" spans="2:19" x14ac:dyDescent="0.25">
      <c r="B26" s="26" t="s">
        <v>74</v>
      </c>
      <c r="C26" s="16" t="s">
        <v>74</v>
      </c>
      <c r="D26" s="17"/>
      <c r="E26" s="17"/>
      <c r="F26" s="17"/>
      <c r="G26" s="17"/>
      <c r="H26" s="17">
        <v>32</v>
      </c>
      <c r="I26" s="17"/>
      <c r="J26" s="92">
        <v>32</v>
      </c>
      <c r="K26" s="17">
        <v>397</v>
      </c>
      <c r="L26" s="17"/>
      <c r="M26" s="92">
        <v>397</v>
      </c>
      <c r="N26" s="17">
        <v>3075</v>
      </c>
      <c r="O26" s="17">
        <v>6042</v>
      </c>
      <c r="P26" s="17">
        <v>26350</v>
      </c>
      <c r="Q26" s="17">
        <v>22208</v>
      </c>
      <c r="R26" s="92">
        <v>57675</v>
      </c>
      <c r="S26" s="19">
        <v>58104</v>
      </c>
    </row>
    <row r="27" spans="2:19" x14ac:dyDescent="0.25">
      <c r="B27" s="22" t="s">
        <v>75</v>
      </c>
      <c r="C27" s="23"/>
      <c r="D27" s="24"/>
      <c r="E27" s="24"/>
      <c r="F27" s="24"/>
      <c r="G27" s="24"/>
      <c r="H27" s="24">
        <v>32</v>
      </c>
      <c r="I27" s="24"/>
      <c r="J27" s="24">
        <v>32</v>
      </c>
      <c r="K27" s="24">
        <v>397</v>
      </c>
      <c r="L27" s="24"/>
      <c r="M27" s="24">
        <v>397</v>
      </c>
      <c r="N27" s="24">
        <v>3075</v>
      </c>
      <c r="O27" s="24">
        <v>6042</v>
      </c>
      <c r="P27" s="24">
        <v>26350</v>
      </c>
      <c r="Q27" s="24">
        <v>22208</v>
      </c>
      <c r="R27" s="24">
        <v>57675</v>
      </c>
      <c r="S27" s="25">
        <v>58104</v>
      </c>
    </row>
    <row r="28" spans="2:19" x14ac:dyDescent="0.25">
      <c r="B28" s="26" t="s">
        <v>76</v>
      </c>
      <c r="C28" s="16" t="s">
        <v>76</v>
      </c>
      <c r="D28" s="17"/>
      <c r="E28" s="17">
        <v>6</v>
      </c>
      <c r="F28" s="17"/>
      <c r="G28" s="17"/>
      <c r="H28" s="17">
        <v>122</v>
      </c>
      <c r="I28" s="17"/>
      <c r="J28" s="92">
        <v>128</v>
      </c>
      <c r="K28" s="17">
        <v>12000</v>
      </c>
      <c r="L28" s="17"/>
      <c r="M28" s="92">
        <v>12000</v>
      </c>
      <c r="N28" s="17"/>
      <c r="O28" s="17"/>
      <c r="P28" s="17"/>
      <c r="Q28" s="17">
        <v>26800</v>
      </c>
      <c r="R28" s="92">
        <v>26800</v>
      </c>
      <c r="S28" s="19">
        <v>38928</v>
      </c>
    </row>
    <row r="29" spans="2:19" x14ac:dyDescent="0.25">
      <c r="B29" s="22" t="s">
        <v>77</v>
      </c>
      <c r="C29" s="23"/>
      <c r="D29" s="24"/>
      <c r="E29" s="24">
        <v>6</v>
      </c>
      <c r="F29" s="24"/>
      <c r="G29" s="24"/>
      <c r="H29" s="24">
        <v>122</v>
      </c>
      <c r="I29" s="24"/>
      <c r="J29" s="24">
        <v>128</v>
      </c>
      <c r="K29" s="24">
        <v>12000</v>
      </c>
      <c r="L29" s="24"/>
      <c r="M29" s="24">
        <v>12000</v>
      </c>
      <c r="N29" s="24"/>
      <c r="O29" s="24"/>
      <c r="P29" s="24"/>
      <c r="Q29" s="24">
        <v>26800</v>
      </c>
      <c r="R29" s="24">
        <v>26800</v>
      </c>
      <c r="S29" s="25">
        <v>38928</v>
      </c>
    </row>
    <row r="30" spans="2:19" x14ac:dyDescent="0.25">
      <c r="B30" s="26" t="s">
        <v>80</v>
      </c>
      <c r="C30" s="16" t="s">
        <v>81</v>
      </c>
      <c r="D30" s="17"/>
      <c r="E30" s="17"/>
      <c r="F30" s="17"/>
      <c r="G30" s="17"/>
      <c r="H30" s="17"/>
      <c r="I30" s="17"/>
      <c r="J30" s="92"/>
      <c r="K30" s="17"/>
      <c r="L30" s="17"/>
      <c r="M30" s="92"/>
      <c r="N30" s="17">
        <v>20000</v>
      </c>
      <c r="O30" s="17">
        <v>2000</v>
      </c>
      <c r="P30" s="17"/>
      <c r="Q30" s="17">
        <v>5000</v>
      </c>
      <c r="R30" s="92">
        <v>27000</v>
      </c>
      <c r="S30" s="19">
        <v>27000</v>
      </c>
    </row>
    <row r="31" spans="2:19" ht="15.75" thickBot="1" x14ac:dyDescent="0.3">
      <c r="B31" s="22" t="s">
        <v>84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>
        <v>20000</v>
      </c>
      <c r="O31" s="24">
        <v>2000</v>
      </c>
      <c r="P31" s="24"/>
      <c r="Q31" s="24">
        <v>5000</v>
      </c>
      <c r="R31" s="24">
        <v>27000</v>
      </c>
      <c r="S31" s="25">
        <v>27000</v>
      </c>
    </row>
    <row r="32" spans="2:19" ht="16.5" thickTop="1" thickBot="1" x14ac:dyDescent="0.3">
      <c r="B32" s="27" t="s">
        <v>85</v>
      </c>
      <c r="C32" s="28"/>
      <c r="D32" s="29">
        <v>19</v>
      </c>
      <c r="E32" s="29">
        <v>181</v>
      </c>
      <c r="F32" s="29">
        <v>5</v>
      </c>
      <c r="G32" s="29">
        <v>13</v>
      </c>
      <c r="H32" s="29">
        <v>488</v>
      </c>
      <c r="I32" s="29">
        <v>12</v>
      </c>
      <c r="J32" s="93">
        <v>718</v>
      </c>
      <c r="K32" s="29">
        <v>80497</v>
      </c>
      <c r="L32" s="29">
        <v>300</v>
      </c>
      <c r="M32" s="93">
        <v>80797</v>
      </c>
      <c r="N32" s="29">
        <v>71225</v>
      </c>
      <c r="O32" s="29">
        <v>82192</v>
      </c>
      <c r="P32" s="29">
        <v>39752</v>
      </c>
      <c r="Q32" s="29">
        <v>627043</v>
      </c>
      <c r="R32" s="93">
        <v>820212</v>
      </c>
      <c r="S32" s="31">
        <v>901727</v>
      </c>
    </row>
    <row r="35" spans="2:31" x14ac:dyDescent="0.25">
      <c r="B35" t="s">
        <v>208</v>
      </c>
    </row>
    <row r="36" spans="2:31" ht="15.75" thickBot="1" x14ac:dyDescent="0.3"/>
    <row r="37" spans="2:31" x14ac:dyDescent="0.25">
      <c r="B37" s="210" t="s">
        <v>1</v>
      </c>
      <c r="C37" s="205" t="s">
        <v>2</v>
      </c>
      <c r="D37" s="205" t="s">
        <v>124</v>
      </c>
      <c r="E37" s="90" t="s">
        <v>125</v>
      </c>
      <c r="F37" s="205" t="s">
        <v>126</v>
      </c>
      <c r="G37" s="205"/>
      <c r="H37" s="205"/>
      <c r="I37" s="205" t="s">
        <v>202</v>
      </c>
      <c r="J37" s="205"/>
      <c r="K37" s="205"/>
      <c r="L37" s="205" t="s">
        <v>130</v>
      </c>
      <c r="M37" s="205"/>
      <c r="N37" s="205"/>
      <c r="O37" s="205" t="s">
        <v>131</v>
      </c>
      <c r="P37" s="205"/>
      <c r="Q37" s="205"/>
      <c r="R37" s="90" t="s">
        <v>137</v>
      </c>
      <c r="S37" s="205" t="s">
        <v>133</v>
      </c>
      <c r="T37" s="205"/>
      <c r="U37" s="205"/>
      <c r="V37" s="205" t="s">
        <v>203</v>
      </c>
      <c r="W37" s="205"/>
      <c r="X37" s="205"/>
      <c r="Y37" s="205" t="s">
        <v>134</v>
      </c>
      <c r="Z37" s="205"/>
      <c r="AA37" s="205"/>
      <c r="AB37" s="205" t="s">
        <v>135</v>
      </c>
      <c r="AC37" s="205"/>
      <c r="AD37" s="205"/>
      <c r="AE37" s="206" t="s">
        <v>207</v>
      </c>
    </row>
    <row r="38" spans="2:31" ht="30" x14ac:dyDescent="0.25">
      <c r="B38" s="211"/>
      <c r="C38" s="212"/>
      <c r="D38" s="212"/>
      <c r="E38" s="119" t="s">
        <v>212</v>
      </c>
      <c r="F38" s="119" t="s">
        <v>213</v>
      </c>
      <c r="G38" s="119" t="s">
        <v>212</v>
      </c>
      <c r="H38" s="120" t="s">
        <v>246</v>
      </c>
      <c r="I38" s="119" t="s">
        <v>213</v>
      </c>
      <c r="J38" s="119" t="s">
        <v>212</v>
      </c>
      <c r="K38" s="120" t="s">
        <v>246</v>
      </c>
      <c r="L38" s="119" t="s">
        <v>213</v>
      </c>
      <c r="M38" s="119" t="s">
        <v>212</v>
      </c>
      <c r="N38" s="120" t="s">
        <v>246</v>
      </c>
      <c r="O38" s="119" t="s">
        <v>213</v>
      </c>
      <c r="P38" s="119" t="s">
        <v>212</v>
      </c>
      <c r="Q38" s="120" t="s">
        <v>246</v>
      </c>
      <c r="R38" s="119" t="s">
        <v>212</v>
      </c>
      <c r="S38" s="119" t="s">
        <v>245</v>
      </c>
      <c r="T38" s="119" t="s">
        <v>212</v>
      </c>
      <c r="U38" s="120" t="s">
        <v>246</v>
      </c>
      <c r="V38" s="119" t="s">
        <v>213</v>
      </c>
      <c r="W38" s="119" t="s">
        <v>212</v>
      </c>
      <c r="X38" s="120" t="s">
        <v>246</v>
      </c>
      <c r="Y38" s="119" t="s">
        <v>213</v>
      </c>
      <c r="Z38" s="119" t="s">
        <v>212</v>
      </c>
      <c r="AA38" s="120" t="s">
        <v>246</v>
      </c>
      <c r="AB38" s="119" t="s">
        <v>244</v>
      </c>
      <c r="AC38" s="119" t="s">
        <v>212</v>
      </c>
      <c r="AD38" s="120" t="s">
        <v>246</v>
      </c>
      <c r="AE38" s="207"/>
    </row>
    <row r="39" spans="2:31" x14ac:dyDescent="0.25">
      <c r="B39" s="94" t="s">
        <v>7</v>
      </c>
      <c r="C39" s="71" t="s">
        <v>10</v>
      </c>
      <c r="D39" s="72" t="s">
        <v>214</v>
      </c>
      <c r="E39" s="73">
        <v>10000</v>
      </c>
      <c r="F39" s="73"/>
      <c r="G39" s="73"/>
      <c r="H39" s="95"/>
      <c r="I39" s="73"/>
      <c r="J39" s="73"/>
      <c r="K39" s="95"/>
      <c r="L39" s="73"/>
      <c r="M39" s="73"/>
      <c r="N39" s="95"/>
      <c r="O39" s="73"/>
      <c r="P39" s="73"/>
      <c r="Q39" s="95"/>
      <c r="R39" s="73">
        <v>2104</v>
      </c>
      <c r="S39" s="73"/>
      <c r="T39" s="73"/>
      <c r="U39" s="95"/>
      <c r="V39" s="73"/>
      <c r="W39" s="73"/>
      <c r="X39" s="95"/>
      <c r="Y39" s="73"/>
      <c r="Z39" s="73"/>
      <c r="AA39" s="95"/>
      <c r="AB39" s="73"/>
      <c r="AC39" s="73"/>
      <c r="AD39" s="95"/>
      <c r="AE39" s="96">
        <v>12104</v>
      </c>
    </row>
    <row r="40" spans="2:31" x14ac:dyDescent="0.25">
      <c r="B40" s="94"/>
      <c r="C40" s="71"/>
      <c r="D40" s="72" t="s">
        <v>215</v>
      </c>
      <c r="E40" s="97">
        <v>60.94</v>
      </c>
      <c r="F40" s="97"/>
      <c r="G40" s="97"/>
      <c r="H40" s="98"/>
      <c r="I40" s="97"/>
      <c r="J40" s="97"/>
      <c r="K40" s="98"/>
      <c r="L40" s="97"/>
      <c r="M40" s="97"/>
      <c r="N40" s="98"/>
      <c r="O40" s="97"/>
      <c r="P40" s="97"/>
      <c r="Q40" s="98"/>
      <c r="R40" s="97"/>
      <c r="S40" s="97"/>
      <c r="T40" s="97"/>
      <c r="U40" s="98"/>
      <c r="V40" s="97"/>
      <c r="W40" s="97"/>
      <c r="X40" s="98"/>
      <c r="Y40" s="97"/>
      <c r="Z40" s="97"/>
      <c r="AA40" s="98"/>
      <c r="AB40" s="97"/>
      <c r="AC40" s="97"/>
      <c r="AD40" s="98"/>
      <c r="AE40" s="99">
        <v>60.94</v>
      </c>
    </row>
    <row r="41" spans="2:31" x14ac:dyDescent="0.25">
      <c r="B41" s="94"/>
      <c r="C41" s="71" t="s">
        <v>11</v>
      </c>
      <c r="D41" s="72" t="s">
        <v>214</v>
      </c>
      <c r="E41" s="73"/>
      <c r="F41" s="73"/>
      <c r="G41" s="73"/>
      <c r="H41" s="95"/>
      <c r="I41" s="73">
        <v>4924</v>
      </c>
      <c r="J41" s="73"/>
      <c r="K41" s="95">
        <v>4924</v>
      </c>
      <c r="L41" s="73"/>
      <c r="M41" s="73"/>
      <c r="N41" s="95"/>
      <c r="O41" s="73"/>
      <c r="P41" s="73"/>
      <c r="Q41" s="95"/>
      <c r="R41" s="73"/>
      <c r="S41" s="73"/>
      <c r="T41" s="73"/>
      <c r="U41" s="95"/>
      <c r="V41" s="73"/>
      <c r="W41" s="73"/>
      <c r="X41" s="95"/>
      <c r="Y41" s="73"/>
      <c r="Z41" s="73"/>
      <c r="AA41" s="95"/>
      <c r="AB41" s="73">
        <v>1864</v>
      </c>
      <c r="AC41" s="73"/>
      <c r="AD41" s="95">
        <v>1864</v>
      </c>
      <c r="AE41" s="96">
        <v>6788</v>
      </c>
    </row>
    <row r="42" spans="2:31" x14ac:dyDescent="0.25">
      <c r="B42" s="94"/>
      <c r="C42" s="71"/>
      <c r="D42" s="72" t="s">
        <v>215</v>
      </c>
      <c r="E42" s="97"/>
      <c r="F42" s="97"/>
      <c r="G42" s="97"/>
      <c r="H42" s="98"/>
      <c r="I42" s="97"/>
      <c r="J42" s="97"/>
      <c r="K42" s="98"/>
      <c r="L42" s="97"/>
      <c r="M42" s="97"/>
      <c r="N42" s="98"/>
      <c r="O42" s="97"/>
      <c r="P42" s="97"/>
      <c r="Q42" s="98"/>
      <c r="R42" s="97"/>
      <c r="S42" s="97"/>
      <c r="T42" s="97"/>
      <c r="U42" s="98"/>
      <c r="V42" s="97"/>
      <c r="W42" s="97"/>
      <c r="X42" s="98"/>
      <c r="Y42" s="97">
        <v>3000</v>
      </c>
      <c r="Z42" s="97"/>
      <c r="AA42" s="98">
        <v>3000</v>
      </c>
      <c r="AB42" s="97"/>
      <c r="AC42" s="97"/>
      <c r="AD42" s="98"/>
      <c r="AE42" s="99">
        <v>3000</v>
      </c>
    </row>
    <row r="43" spans="2:31" x14ac:dyDescent="0.25">
      <c r="B43" s="94"/>
      <c r="C43" s="71" t="s">
        <v>13</v>
      </c>
      <c r="D43" s="72" t="s">
        <v>214</v>
      </c>
      <c r="E43" s="73"/>
      <c r="F43" s="73"/>
      <c r="G43" s="73"/>
      <c r="H43" s="95"/>
      <c r="I43" s="73"/>
      <c r="J43" s="73"/>
      <c r="K43" s="95"/>
      <c r="L43" s="73"/>
      <c r="M43" s="73"/>
      <c r="N43" s="95"/>
      <c r="O43" s="73"/>
      <c r="P43" s="73"/>
      <c r="Q43" s="95"/>
      <c r="R43" s="73"/>
      <c r="S43" s="73"/>
      <c r="T43" s="73"/>
      <c r="U43" s="95"/>
      <c r="V43" s="73"/>
      <c r="W43" s="73"/>
      <c r="X43" s="95"/>
      <c r="Y43" s="73"/>
      <c r="Z43" s="73"/>
      <c r="AA43" s="95"/>
      <c r="AB43" s="73"/>
      <c r="AC43" s="73"/>
      <c r="AD43" s="95"/>
      <c r="AE43" s="96"/>
    </row>
    <row r="44" spans="2:31" x14ac:dyDescent="0.25">
      <c r="B44" s="94"/>
      <c r="C44" s="71"/>
      <c r="D44" s="72" t="s">
        <v>215</v>
      </c>
      <c r="E44" s="97"/>
      <c r="F44" s="97"/>
      <c r="G44" s="97"/>
      <c r="H44" s="98"/>
      <c r="I44" s="97"/>
      <c r="J44" s="97"/>
      <c r="K44" s="98"/>
      <c r="L44" s="97"/>
      <c r="M44" s="97"/>
      <c r="N44" s="98"/>
      <c r="O44" s="97"/>
      <c r="P44" s="97"/>
      <c r="Q44" s="98"/>
      <c r="R44" s="97"/>
      <c r="S44" s="97"/>
      <c r="T44" s="97"/>
      <c r="U44" s="98"/>
      <c r="V44" s="97"/>
      <c r="W44" s="97"/>
      <c r="X44" s="98"/>
      <c r="Y44" s="97">
        <v>21000</v>
      </c>
      <c r="Z44" s="97"/>
      <c r="AA44" s="98">
        <v>21000</v>
      </c>
      <c r="AB44" s="97"/>
      <c r="AC44" s="97"/>
      <c r="AD44" s="98"/>
      <c r="AE44" s="99">
        <v>21000</v>
      </c>
    </row>
    <row r="45" spans="2:31" x14ac:dyDescent="0.25">
      <c r="B45" s="100" t="s">
        <v>216</v>
      </c>
      <c r="C45" s="101"/>
      <c r="D45" s="101"/>
      <c r="E45" s="102">
        <v>10000</v>
      </c>
      <c r="F45" s="102"/>
      <c r="G45" s="102"/>
      <c r="H45" s="102"/>
      <c r="I45" s="102">
        <v>4924</v>
      </c>
      <c r="J45" s="102"/>
      <c r="K45" s="102">
        <v>4924</v>
      </c>
      <c r="L45" s="102"/>
      <c r="M45" s="102"/>
      <c r="N45" s="102"/>
      <c r="O45" s="102"/>
      <c r="P45" s="102"/>
      <c r="Q45" s="102"/>
      <c r="R45" s="102">
        <v>2104</v>
      </c>
      <c r="S45" s="102"/>
      <c r="T45" s="102"/>
      <c r="U45" s="102"/>
      <c r="V45" s="102"/>
      <c r="W45" s="102"/>
      <c r="X45" s="102"/>
      <c r="Y45" s="102"/>
      <c r="Z45" s="102"/>
      <c r="AA45" s="102"/>
      <c r="AB45" s="102">
        <v>1864</v>
      </c>
      <c r="AC45" s="102"/>
      <c r="AD45" s="102">
        <v>1864</v>
      </c>
      <c r="AE45" s="103">
        <v>18892</v>
      </c>
    </row>
    <row r="46" spans="2:31" x14ac:dyDescent="0.25">
      <c r="B46" s="104" t="s">
        <v>217</v>
      </c>
      <c r="C46" s="105"/>
      <c r="D46" s="105"/>
      <c r="E46" s="106">
        <v>60.94</v>
      </c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>
        <v>24000</v>
      </c>
      <c r="Z46" s="106"/>
      <c r="AA46" s="106">
        <v>24000</v>
      </c>
      <c r="AB46" s="106"/>
      <c r="AC46" s="106"/>
      <c r="AD46" s="106"/>
      <c r="AE46" s="107">
        <v>24060.94</v>
      </c>
    </row>
    <row r="47" spans="2:31" x14ac:dyDescent="0.25">
      <c r="B47" s="94" t="s">
        <v>17</v>
      </c>
      <c r="C47" s="71" t="s">
        <v>18</v>
      </c>
      <c r="D47" s="72" t="s">
        <v>214</v>
      </c>
      <c r="E47" s="73"/>
      <c r="F47" s="73"/>
      <c r="G47" s="73"/>
      <c r="H47" s="95"/>
      <c r="I47" s="73"/>
      <c r="J47" s="73"/>
      <c r="K47" s="95"/>
      <c r="L47" s="73"/>
      <c r="M47" s="73"/>
      <c r="N47" s="95"/>
      <c r="O47" s="73"/>
      <c r="P47" s="73"/>
      <c r="Q47" s="95"/>
      <c r="R47" s="73"/>
      <c r="S47" s="73"/>
      <c r="T47" s="73"/>
      <c r="U47" s="95"/>
      <c r="V47" s="73"/>
      <c r="W47" s="73"/>
      <c r="X47" s="95"/>
      <c r="Y47" s="73"/>
      <c r="Z47" s="73"/>
      <c r="AA47" s="95"/>
      <c r="AB47" s="73"/>
      <c r="AC47" s="73">
        <v>68069</v>
      </c>
      <c r="AD47" s="95">
        <v>68069</v>
      </c>
      <c r="AE47" s="96">
        <v>68069</v>
      </c>
    </row>
    <row r="48" spans="2:31" x14ac:dyDescent="0.25">
      <c r="B48" s="94"/>
      <c r="C48" s="71"/>
      <c r="D48" s="72" t="s">
        <v>215</v>
      </c>
      <c r="E48" s="97"/>
      <c r="F48" s="97"/>
      <c r="G48" s="97"/>
      <c r="H48" s="98"/>
      <c r="I48" s="97"/>
      <c r="J48" s="97"/>
      <c r="K48" s="98"/>
      <c r="L48" s="97"/>
      <c r="M48" s="97"/>
      <c r="N48" s="98"/>
      <c r="O48" s="97"/>
      <c r="P48" s="97"/>
      <c r="Q48" s="98"/>
      <c r="R48" s="97"/>
      <c r="S48" s="97"/>
      <c r="T48" s="97"/>
      <c r="U48" s="98"/>
      <c r="V48" s="97"/>
      <c r="W48" s="97"/>
      <c r="X48" s="98"/>
      <c r="Y48" s="97"/>
      <c r="Z48" s="97"/>
      <c r="AA48" s="98"/>
      <c r="AB48" s="97">
        <v>282</v>
      </c>
      <c r="AC48" s="97">
        <v>292.12</v>
      </c>
      <c r="AD48" s="98">
        <v>574.12</v>
      </c>
      <c r="AE48" s="99">
        <v>574.12</v>
      </c>
    </row>
    <row r="49" spans="2:31" x14ac:dyDescent="0.25">
      <c r="B49" s="94"/>
      <c r="C49" s="71" t="s">
        <v>19</v>
      </c>
      <c r="D49" s="72" t="s">
        <v>214</v>
      </c>
      <c r="E49" s="73"/>
      <c r="F49" s="73"/>
      <c r="G49" s="73"/>
      <c r="H49" s="95"/>
      <c r="I49" s="73"/>
      <c r="J49" s="73"/>
      <c r="K49" s="95"/>
      <c r="L49" s="73"/>
      <c r="M49" s="73"/>
      <c r="N49" s="95"/>
      <c r="O49" s="73"/>
      <c r="P49" s="73"/>
      <c r="Q49" s="95"/>
      <c r="R49" s="73"/>
      <c r="S49" s="73"/>
      <c r="T49" s="73"/>
      <c r="U49" s="95"/>
      <c r="V49" s="73"/>
      <c r="W49" s="73"/>
      <c r="X49" s="95"/>
      <c r="Y49" s="73"/>
      <c r="Z49" s="73"/>
      <c r="AA49" s="95"/>
      <c r="AB49" s="73"/>
      <c r="AC49" s="73">
        <v>1</v>
      </c>
      <c r="AD49" s="95">
        <v>1</v>
      </c>
      <c r="AE49" s="96">
        <v>1</v>
      </c>
    </row>
    <row r="50" spans="2:31" x14ac:dyDescent="0.25">
      <c r="B50" s="94"/>
      <c r="C50" s="71"/>
      <c r="D50" s="72" t="s">
        <v>215</v>
      </c>
      <c r="E50" s="97"/>
      <c r="F50" s="97"/>
      <c r="G50" s="97"/>
      <c r="H50" s="98"/>
      <c r="I50" s="97"/>
      <c r="J50" s="97"/>
      <c r="K50" s="98"/>
      <c r="L50" s="97"/>
      <c r="M50" s="97"/>
      <c r="N50" s="98"/>
      <c r="O50" s="97"/>
      <c r="P50" s="97"/>
      <c r="Q50" s="98"/>
      <c r="R50" s="97"/>
      <c r="S50" s="97"/>
      <c r="T50" s="97"/>
      <c r="U50" s="98"/>
      <c r="V50" s="97"/>
      <c r="W50" s="97"/>
      <c r="X50" s="98"/>
      <c r="Y50" s="97"/>
      <c r="Z50" s="97"/>
      <c r="AA50" s="98"/>
      <c r="AB50" s="97">
        <v>68.099999999999994</v>
      </c>
      <c r="AC50" s="97"/>
      <c r="AD50" s="98">
        <v>68.099999999999994</v>
      </c>
      <c r="AE50" s="99">
        <v>68.099999999999994</v>
      </c>
    </row>
    <row r="51" spans="2:31" x14ac:dyDescent="0.25">
      <c r="B51" s="94"/>
      <c r="C51" s="71" t="s">
        <v>20</v>
      </c>
      <c r="D51" s="72" t="s">
        <v>214</v>
      </c>
      <c r="E51" s="73"/>
      <c r="F51" s="73"/>
      <c r="G51" s="73"/>
      <c r="H51" s="95"/>
      <c r="I51" s="73"/>
      <c r="J51" s="73"/>
      <c r="K51" s="95"/>
      <c r="L51" s="73"/>
      <c r="M51" s="73"/>
      <c r="N51" s="95"/>
      <c r="O51" s="73"/>
      <c r="P51" s="73"/>
      <c r="Q51" s="95"/>
      <c r="R51" s="73"/>
      <c r="S51" s="73"/>
      <c r="T51" s="73"/>
      <c r="U51" s="95"/>
      <c r="V51" s="73"/>
      <c r="W51" s="73"/>
      <c r="X51" s="95"/>
      <c r="Y51" s="73"/>
      <c r="Z51" s="73"/>
      <c r="AA51" s="95"/>
      <c r="AB51" s="73"/>
      <c r="AC51" s="73">
        <v>50000</v>
      </c>
      <c r="AD51" s="95">
        <v>50000</v>
      </c>
      <c r="AE51" s="96">
        <v>50000</v>
      </c>
    </row>
    <row r="52" spans="2:31" x14ac:dyDescent="0.25">
      <c r="B52" s="94"/>
      <c r="C52" s="71"/>
      <c r="D52" s="72" t="s">
        <v>215</v>
      </c>
      <c r="E52" s="97"/>
      <c r="F52" s="97"/>
      <c r="G52" s="97"/>
      <c r="H52" s="98"/>
      <c r="I52" s="97"/>
      <c r="J52" s="97"/>
      <c r="K52" s="98"/>
      <c r="L52" s="97"/>
      <c r="M52" s="97"/>
      <c r="N52" s="98"/>
      <c r="O52" s="97"/>
      <c r="P52" s="97"/>
      <c r="Q52" s="98"/>
      <c r="R52" s="97"/>
      <c r="S52" s="97"/>
      <c r="T52" s="97"/>
      <c r="U52" s="98"/>
      <c r="V52" s="97"/>
      <c r="W52" s="97"/>
      <c r="X52" s="98"/>
      <c r="Y52" s="97"/>
      <c r="Z52" s="97"/>
      <c r="AA52" s="98"/>
      <c r="AB52" s="97"/>
      <c r="AC52" s="97"/>
      <c r="AD52" s="98"/>
      <c r="AE52" s="99"/>
    </row>
    <row r="53" spans="2:31" x14ac:dyDescent="0.25">
      <c r="B53" s="100" t="s">
        <v>218</v>
      </c>
      <c r="C53" s="101"/>
      <c r="D53" s="101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>
        <f>AC47+AC49+AC51</f>
        <v>118070</v>
      </c>
      <c r="AD53" s="102">
        <f>AD47+AD49+AD51</f>
        <v>118070</v>
      </c>
      <c r="AE53" s="103">
        <v>118070</v>
      </c>
    </row>
    <row r="54" spans="2:31" x14ac:dyDescent="0.25">
      <c r="B54" s="104" t="s">
        <v>219</v>
      </c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>
        <v>350.1</v>
      </c>
      <c r="AC54" s="106">
        <v>292.12</v>
      </c>
      <c r="AD54" s="106">
        <v>642.22</v>
      </c>
      <c r="AE54" s="107">
        <v>642.22</v>
      </c>
    </row>
    <row r="55" spans="2:31" x14ac:dyDescent="0.25">
      <c r="B55" s="94" t="s">
        <v>22</v>
      </c>
      <c r="C55" s="71" t="s">
        <v>22</v>
      </c>
      <c r="D55" s="72" t="s">
        <v>214</v>
      </c>
      <c r="E55" s="73"/>
      <c r="F55" s="73"/>
      <c r="G55" s="73"/>
      <c r="H55" s="95"/>
      <c r="I55" s="73"/>
      <c r="J55" s="73"/>
      <c r="K55" s="95"/>
      <c r="L55" s="73"/>
      <c r="M55" s="73"/>
      <c r="N55" s="95"/>
      <c r="O55" s="73"/>
      <c r="P55" s="73"/>
      <c r="Q55" s="95"/>
      <c r="R55" s="73"/>
      <c r="S55" s="73"/>
      <c r="T55" s="73">
        <v>411074</v>
      </c>
      <c r="U55" s="95">
        <v>411074</v>
      </c>
      <c r="V55" s="73"/>
      <c r="W55" s="73"/>
      <c r="X55" s="95"/>
      <c r="Y55" s="73"/>
      <c r="Z55" s="73"/>
      <c r="AA55" s="95"/>
      <c r="AB55" s="73"/>
      <c r="AC55" s="73">
        <v>1443425</v>
      </c>
      <c r="AD55" s="95">
        <v>1443425</v>
      </c>
      <c r="AE55" s="96">
        <v>1854499</v>
      </c>
    </row>
    <row r="56" spans="2:31" x14ac:dyDescent="0.25">
      <c r="B56" s="94"/>
      <c r="C56" s="71"/>
      <c r="D56" s="72" t="s">
        <v>215</v>
      </c>
      <c r="E56" s="97"/>
      <c r="F56" s="97"/>
      <c r="G56" s="97"/>
      <c r="H56" s="98"/>
      <c r="I56" s="97"/>
      <c r="J56" s="97"/>
      <c r="K56" s="98"/>
      <c r="L56" s="97"/>
      <c r="M56" s="97"/>
      <c r="N56" s="98"/>
      <c r="O56" s="97"/>
      <c r="P56" s="97"/>
      <c r="Q56" s="98"/>
      <c r="R56" s="97"/>
      <c r="S56" s="97"/>
      <c r="T56" s="97">
        <v>4110</v>
      </c>
      <c r="U56" s="98">
        <v>4110</v>
      </c>
      <c r="V56" s="97"/>
      <c r="W56" s="97"/>
      <c r="X56" s="98"/>
      <c r="Y56" s="97"/>
      <c r="Z56" s="97"/>
      <c r="AA56" s="98"/>
      <c r="AB56" s="97"/>
      <c r="AC56" s="97">
        <v>14434</v>
      </c>
      <c r="AD56" s="98">
        <v>14434</v>
      </c>
      <c r="AE56" s="99">
        <v>18544</v>
      </c>
    </row>
    <row r="57" spans="2:31" x14ac:dyDescent="0.25">
      <c r="B57" s="100" t="s">
        <v>220</v>
      </c>
      <c r="C57" s="101"/>
      <c r="D57" s="101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>
        <v>411074</v>
      </c>
      <c r="U57" s="102">
        <v>411074</v>
      </c>
      <c r="V57" s="102"/>
      <c r="W57" s="102"/>
      <c r="X57" s="102"/>
      <c r="Y57" s="102"/>
      <c r="Z57" s="102"/>
      <c r="AA57" s="102"/>
      <c r="AB57" s="102"/>
      <c r="AC57" s="102">
        <v>1443425</v>
      </c>
      <c r="AD57" s="102">
        <v>1443425</v>
      </c>
      <c r="AE57" s="103">
        <v>1854499</v>
      </c>
    </row>
    <row r="58" spans="2:31" x14ac:dyDescent="0.25">
      <c r="B58" s="104" t="s">
        <v>221</v>
      </c>
      <c r="C58" s="105"/>
      <c r="D58" s="105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>
        <v>4110</v>
      </c>
      <c r="U58" s="106">
        <v>4110</v>
      </c>
      <c r="V58" s="106"/>
      <c r="W58" s="106"/>
      <c r="X58" s="106"/>
      <c r="Y58" s="106"/>
      <c r="Z58" s="106"/>
      <c r="AA58" s="106"/>
      <c r="AB58" s="106"/>
      <c r="AC58" s="106">
        <v>14434</v>
      </c>
      <c r="AD58" s="106">
        <v>14434</v>
      </c>
      <c r="AE58" s="107">
        <v>18544</v>
      </c>
    </row>
    <row r="59" spans="2:31" x14ac:dyDescent="0.25">
      <c r="B59" s="94" t="s">
        <v>26</v>
      </c>
      <c r="C59" s="71" t="s">
        <v>29</v>
      </c>
      <c r="D59" s="72" t="s">
        <v>214</v>
      </c>
      <c r="E59" s="73">
        <v>91233</v>
      </c>
      <c r="F59" s="73"/>
      <c r="G59" s="73"/>
      <c r="H59" s="95"/>
      <c r="I59" s="73"/>
      <c r="J59" s="73"/>
      <c r="K59" s="95"/>
      <c r="L59" s="73"/>
      <c r="M59" s="73"/>
      <c r="N59" s="95"/>
      <c r="O59" s="73"/>
      <c r="P59" s="73"/>
      <c r="Q59" s="95"/>
      <c r="R59" s="73"/>
      <c r="S59" s="73"/>
      <c r="T59" s="73"/>
      <c r="U59" s="95"/>
      <c r="V59" s="73"/>
      <c r="W59" s="73"/>
      <c r="X59" s="95"/>
      <c r="Y59" s="73">
        <v>7600</v>
      </c>
      <c r="Z59" s="73"/>
      <c r="AA59" s="95">
        <v>7600</v>
      </c>
      <c r="AB59" s="73"/>
      <c r="AC59" s="73">
        <v>1114</v>
      </c>
      <c r="AD59" s="95">
        <v>1114</v>
      </c>
      <c r="AE59" s="96">
        <v>99947</v>
      </c>
    </row>
    <row r="60" spans="2:31" x14ac:dyDescent="0.25">
      <c r="B60" s="94"/>
      <c r="C60" s="71"/>
      <c r="D60" s="72" t="s">
        <v>215</v>
      </c>
      <c r="E60" s="97">
        <v>491.1</v>
      </c>
      <c r="F60" s="97"/>
      <c r="G60" s="97"/>
      <c r="H60" s="98"/>
      <c r="I60" s="97"/>
      <c r="J60" s="97"/>
      <c r="K60" s="98"/>
      <c r="L60" s="97"/>
      <c r="M60" s="97"/>
      <c r="N60" s="98"/>
      <c r="O60" s="97"/>
      <c r="P60" s="97"/>
      <c r="Q60" s="98"/>
      <c r="R60" s="97"/>
      <c r="S60" s="97"/>
      <c r="T60" s="97"/>
      <c r="U60" s="98"/>
      <c r="V60" s="97"/>
      <c r="W60" s="97"/>
      <c r="X60" s="98"/>
      <c r="Y60" s="97">
        <v>2300</v>
      </c>
      <c r="Z60" s="97"/>
      <c r="AA60" s="98">
        <v>2300</v>
      </c>
      <c r="AB60" s="97"/>
      <c r="AC60" s="97">
        <v>23</v>
      </c>
      <c r="AD60" s="98">
        <v>23</v>
      </c>
      <c r="AE60" s="99">
        <v>2814.1</v>
      </c>
    </row>
    <row r="61" spans="2:31" x14ac:dyDescent="0.25">
      <c r="B61" s="100" t="s">
        <v>222</v>
      </c>
      <c r="C61" s="101"/>
      <c r="D61" s="101"/>
      <c r="E61" s="102">
        <v>91233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>
        <v>7600</v>
      </c>
      <c r="Z61" s="102"/>
      <c r="AA61" s="102">
        <v>7600</v>
      </c>
      <c r="AB61" s="102"/>
      <c r="AC61" s="102">
        <v>1114</v>
      </c>
      <c r="AD61" s="102">
        <v>1114</v>
      </c>
      <c r="AE61" s="103">
        <v>99947</v>
      </c>
    </row>
    <row r="62" spans="2:31" x14ac:dyDescent="0.25">
      <c r="B62" s="104" t="s">
        <v>223</v>
      </c>
      <c r="C62" s="105"/>
      <c r="D62" s="105"/>
      <c r="E62" s="106">
        <v>491.1</v>
      </c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>
        <v>2300</v>
      </c>
      <c r="Z62" s="106"/>
      <c r="AA62" s="106">
        <v>2300</v>
      </c>
      <c r="AB62" s="106"/>
      <c r="AC62" s="106">
        <v>23</v>
      </c>
      <c r="AD62" s="106">
        <v>23</v>
      </c>
      <c r="AE62" s="107">
        <v>2814.1</v>
      </c>
    </row>
    <row r="63" spans="2:31" x14ac:dyDescent="0.25">
      <c r="B63" s="94" t="s">
        <v>35</v>
      </c>
      <c r="C63" s="71" t="s">
        <v>35</v>
      </c>
      <c r="D63" s="72" t="s">
        <v>214</v>
      </c>
      <c r="E63" s="73"/>
      <c r="F63" s="73"/>
      <c r="G63" s="73"/>
      <c r="H63" s="95"/>
      <c r="I63" s="73"/>
      <c r="J63" s="73"/>
      <c r="K63" s="95"/>
      <c r="L63" s="73"/>
      <c r="M63" s="73"/>
      <c r="N63" s="95"/>
      <c r="O63" s="73"/>
      <c r="P63" s="73"/>
      <c r="Q63" s="95"/>
      <c r="R63" s="73"/>
      <c r="S63" s="73">
        <v>102448</v>
      </c>
      <c r="T63" s="73">
        <v>95039</v>
      </c>
      <c r="U63" s="95">
        <v>197487</v>
      </c>
      <c r="V63" s="73"/>
      <c r="W63" s="73"/>
      <c r="X63" s="95"/>
      <c r="Y63" s="73"/>
      <c r="Z63" s="73"/>
      <c r="AA63" s="95"/>
      <c r="AB63" s="73">
        <v>39955</v>
      </c>
      <c r="AC63" s="73">
        <v>7481</v>
      </c>
      <c r="AD63" s="95">
        <v>47436</v>
      </c>
      <c r="AE63" s="96">
        <v>244923</v>
      </c>
    </row>
    <row r="64" spans="2:31" x14ac:dyDescent="0.25">
      <c r="B64" s="94"/>
      <c r="C64" s="71"/>
      <c r="D64" s="72" t="s">
        <v>215</v>
      </c>
      <c r="E64" s="97"/>
      <c r="F64" s="97"/>
      <c r="G64" s="97"/>
      <c r="H64" s="98"/>
      <c r="I64" s="97"/>
      <c r="J64" s="97"/>
      <c r="K64" s="98"/>
      <c r="L64" s="97"/>
      <c r="M64" s="97"/>
      <c r="N64" s="98"/>
      <c r="O64" s="97"/>
      <c r="P64" s="97"/>
      <c r="Q64" s="98"/>
      <c r="R64" s="97"/>
      <c r="S64" s="97"/>
      <c r="T64" s="97"/>
      <c r="U64" s="98"/>
      <c r="V64" s="97"/>
      <c r="W64" s="97"/>
      <c r="X64" s="98"/>
      <c r="Y64" s="97"/>
      <c r="Z64" s="97"/>
      <c r="AA64" s="98"/>
      <c r="AB64" s="97"/>
      <c r="AC64" s="97"/>
      <c r="AD64" s="98"/>
      <c r="AE64" s="99"/>
    </row>
    <row r="65" spans="2:31" x14ac:dyDescent="0.25">
      <c r="B65" s="100" t="s">
        <v>224</v>
      </c>
      <c r="C65" s="101"/>
      <c r="D65" s="101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>
        <v>102448</v>
      </c>
      <c r="T65" s="102">
        <v>95039</v>
      </c>
      <c r="U65" s="102">
        <v>197487</v>
      </c>
      <c r="V65" s="102"/>
      <c r="W65" s="102"/>
      <c r="X65" s="102"/>
      <c r="Y65" s="102"/>
      <c r="Z65" s="102"/>
      <c r="AA65" s="102"/>
      <c r="AB65" s="102">
        <v>39955</v>
      </c>
      <c r="AC65" s="102">
        <v>7481</v>
      </c>
      <c r="AD65" s="102">
        <v>47436</v>
      </c>
      <c r="AE65" s="103">
        <v>244923</v>
      </c>
    </row>
    <row r="66" spans="2:31" x14ac:dyDescent="0.25">
      <c r="B66" s="104" t="s">
        <v>225</v>
      </c>
      <c r="C66" s="105"/>
      <c r="D66" s="105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7"/>
    </row>
    <row r="67" spans="2:31" x14ac:dyDescent="0.25">
      <c r="B67" s="94" t="s">
        <v>48</v>
      </c>
      <c r="C67" s="71" t="s">
        <v>49</v>
      </c>
      <c r="D67" s="72" t="s">
        <v>214</v>
      </c>
      <c r="E67" s="73"/>
      <c r="F67" s="73">
        <v>1500</v>
      </c>
      <c r="G67" s="73"/>
      <c r="H67" s="95">
        <v>1500</v>
      </c>
      <c r="I67" s="73"/>
      <c r="J67" s="73"/>
      <c r="K67" s="95"/>
      <c r="L67" s="73"/>
      <c r="M67" s="73"/>
      <c r="N67" s="95"/>
      <c r="O67" s="73"/>
      <c r="P67" s="73"/>
      <c r="Q67" s="95"/>
      <c r="R67" s="73"/>
      <c r="S67" s="73"/>
      <c r="T67" s="73"/>
      <c r="U67" s="95"/>
      <c r="V67" s="73"/>
      <c r="W67" s="73"/>
      <c r="X67" s="95"/>
      <c r="Y67" s="73">
        <v>189000</v>
      </c>
      <c r="Z67" s="73">
        <v>2200000</v>
      </c>
      <c r="AA67" s="95">
        <v>2389000</v>
      </c>
      <c r="AB67" s="73"/>
      <c r="AC67" s="73"/>
      <c r="AD67" s="95"/>
      <c r="AE67" s="96">
        <v>2390500</v>
      </c>
    </row>
    <row r="68" spans="2:31" x14ac:dyDescent="0.25">
      <c r="B68" s="94"/>
      <c r="C68" s="71"/>
      <c r="D68" s="72" t="s">
        <v>215</v>
      </c>
      <c r="E68" s="97"/>
      <c r="F68" s="97">
        <v>1500</v>
      </c>
      <c r="G68" s="97"/>
      <c r="H68" s="98">
        <v>1500</v>
      </c>
      <c r="I68" s="97"/>
      <c r="J68" s="97"/>
      <c r="K68" s="98"/>
      <c r="L68" s="97"/>
      <c r="M68" s="97"/>
      <c r="N68" s="98"/>
      <c r="O68" s="97"/>
      <c r="P68" s="97"/>
      <c r="Q68" s="98"/>
      <c r="R68" s="97"/>
      <c r="S68" s="97"/>
      <c r="T68" s="97"/>
      <c r="U68" s="98"/>
      <c r="V68" s="97"/>
      <c r="W68" s="97"/>
      <c r="X68" s="98"/>
      <c r="Y68" s="97">
        <v>94500</v>
      </c>
      <c r="Z68" s="97">
        <v>550000</v>
      </c>
      <c r="AA68" s="98">
        <v>644500</v>
      </c>
      <c r="AB68" s="97"/>
      <c r="AC68" s="97"/>
      <c r="AD68" s="98"/>
      <c r="AE68" s="99">
        <v>646000</v>
      </c>
    </row>
    <row r="69" spans="2:31" x14ac:dyDescent="0.25">
      <c r="B69" s="94"/>
      <c r="C69" s="71" t="s">
        <v>50</v>
      </c>
      <c r="D69" s="72" t="s">
        <v>214</v>
      </c>
      <c r="E69" s="73"/>
      <c r="F69" s="73"/>
      <c r="G69" s="73"/>
      <c r="H69" s="95"/>
      <c r="I69" s="73"/>
      <c r="J69" s="73">
        <v>9650</v>
      </c>
      <c r="K69" s="95">
        <v>9650</v>
      </c>
      <c r="L69" s="73"/>
      <c r="M69" s="73"/>
      <c r="N69" s="95"/>
      <c r="O69" s="73"/>
      <c r="P69" s="73"/>
      <c r="Q69" s="95"/>
      <c r="R69" s="73"/>
      <c r="S69" s="73"/>
      <c r="T69" s="73"/>
      <c r="U69" s="95"/>
      <c r="V69" s="73"/>
      <c r="W69" s="73"/>
      <c r="X69" s="95"/>
      <c r="Y69" s="73"/>
      <c r="Z69" s="73"/>
      <c r="AA69" s="95"/>
      <c r="AB69" s="73"/>
      <c r="AC69" s="73"/>
      <c r="AD69" s="95"/>
      <c r="AE69" s="96">
        <v>9650</v>
      </c>
    </row>
    <row r="70" spans="2:31" x14ac:dyDescent="0.25">
      <c r="B70" s="94"/>
      <c r="C70" s="71"/>
      <c r="D70" s="72" t="s">
        <v>215</v>
      </c>
      <c r="E70" s="97"/>
      <c r="F70" s="97"/>
      <c r="G70" s="97"/>
      <c r="H70" s="98"/>
      <c r="I70" s="97"/>
      <c r="J70" s="108">
        <v>19.95</v>
      </c>
      <c r="K70" s="98">
        <v>19.95</v>
      </c>
      <c r="L70" s="97"/>
      <c r="M70" s="97"/>
      <c r="N70" s="98"/>
      <c r="O70" s="97"/>
      <c r="P70" s="97"/>
      <c r="Q70" s="98"/>
      <c r="R70" s="97"/>
      <c r="S70" s="97"/>
      <c r="T70" s="97"/>
      <c r="U70" s="98"/>
      <c r="V70" s="97"/>
      <c r="W70" s="97"/>
      <c r="X70" s="98"/>
      <c r="Y70" s="97"/>
      <c r="Z70" s="97"/>
      <c r="AA70" s="98"/>
      <c r="AB70" s="97"/>
      <c r="AC70" s="97"/>
      <c r="AD70" s="98"/>
      <c r="AE70" s="99">
        <v>19.95</v>
      </c>
    </row>
    <row r="71" spans="2:31" x14ac:dyDescent="0.25">
      <c r="B71" s="94"/>
      <c r="C71" s="71" t="s">
        <v>51</v>
      </c>
      <c r="D71" s="72" t="s">
        <v>214</v>
      </c>
      <c r="E71" s="73"/>
      <c r="F71" s="73"/>
      <c r="G71" s="73"/>
      <c r="H71" s="95"/>
      <c r="I71" s="73"/>
      <c r="J71" s="73"/>
      <c r="K71" s="95"/>
      <c r="L71" s="73"/>
      <c r="M71" s="73"/>
      <c r="N71" s="95"/>
      <c r="O71" s="73"/>
      <c r="P71" s="73"/>
      <c r="Q71" s="95"/>
      <c r="R71" s="73"/>
      <c r="S71" s="73"/>
      <c r="T71" s="73"/>
      <c r="U71" s="95"/>
      <c r="V71" s="73"/>
      <c r="W71" s="73"/>
      <c r="X71" s="95"/>
      <c r="Y71" s="73"/>
      <c r="Z71" s="73"/>
      <c r="AA71" s="95"/>
      <c r="AB71" s="73">
        <v>136602</v>
      </c>
      <c r="AC71" s="73">
        <v>505982</v>
      </c>
      <c r="AD71" s="95">
        <v>642584</v>
      </c>
      <c r="AE71" s="96">
        <v>642584</v>
      </c>
    </row>
    <row r="72" spans="2:31" x14ac:dyDescent="0.25">
      <c r="B72" s="94"/>
      <c r="C72" s="71"/>
      <c r="D72" s="72" t="s">
        <v>215</v>
      </c>
      <c r="E72" s="97"/>
      <c r="F72" s="97"/>
      <c r="G72" s="97"/>
      <c r="H72" s="98"/>
      <c r="I72" s="97"/>
      <c r="J72" s="97"/>
      <c r="K72" s="98"/>
      <c r="L72" s="97"/>
      <c r="M72" s="97"/>
      <c r="N72" s="98"/>
      <c r="O72" s="97"/>
      <c r="P72" s="97"/>
      <c r="Q72" s="98"/>
      <c r="R72" s="97"/>
      <c r="S72" s="97"/>
      <c r="T72" s="97"/>
      <c r="U72" s="98"/>
      <c r="V72" s="97"/>
      <c r="W72" s="97"/>
      <c r="X72" s="98"/>
      <c r="Y72" s="97"/>
      <c r="Z72" s="97"/>
      <c r="AA72" s="98"/>
      <c r="AB72" s="97">
        <v>12895</v>
      </c>
      <c r="AC72" s="97">
        <v>190</v>
      </c>
      <c r="AD72" s="98">
        <v>13085</v>
      </c>
      <c r="AE72" s="99">
        <v>13085</v>
      </c>
    </row>
    <row r="73" spans="2:31" x14ac:dyDescent="0.25">
      <c r="B73" s="94"/>
      <c r="C73" s="71" t="s">
        <v>52</v>
      </c>
      <c r="D73" s="72" t="s">
        <v>214</v>
      </c>
      <c r="E73" s="73"/>
      <c r="F73" s="73"/>
      <c r="G73" s="73"/>
      <c r="H73" s="95"/>
      <c r="I73" s="73">
        <v>2045</v>
      </c>
      <c r="J73" s="73"/>
      <c r="K73" s="95">
        <v>2045</v>
      </c>
      <c r="L73" s="73"/>
      <c r="M73" s="73"/>
      <c r="N73" s="95"/>
      <c r="O73" s="73"/>
      <c r="P73" s="73"/>
      <c r="Q73" s="95"/>
      <c r="R73" s="73"/>
      <c r="S73" s="73"/>
      <c r="T73" s="73"/>
      <c r="U73" s="95"/>
      <c r="V73" s="73"/>
      <c r="W73" s="73"/>
      <c r="X73" s="95"/>
      <c r="Y73" s="73"/>
      <c r="Z73" s="73">
        <v>140726</v>
      </c>
      <c r="AA73" s="95">
        <v>140726</v>
      </c>
      <c r="AB73" s="73"/>
      <c r="AC73" s="73"/>
      <c r="AD73" s="95"/>
      <c r="AE73" s="96">
        <v>142771</v>
      </c>
    </row>
    <row r="74" spans="2:31" x14ac:dyDescent="0.25">
      <c r="B74" s="94"/>
      <c r="C74" s="71"/>
      <c r="D74" s="72" t="s">
        <v>215</v>
      </c>
      <c r="E74" s="97"/>
      <c r="F74" s="97"/>
      <c r="G74" s="97"/>
      <c r="H74" s="98"/>
      <c r="I74" s="97">
        <v>104</v>
      </c>
      <c r="J74" s="97"/>
      <c r="K74" s="98">
        <v>104</v>
      </c>
      <c r="L74" s="97"/>
      <c r="M74" s="97"/>
      <c r="N74" s="98"/>
      <c r="O74" s="97"/>
      <c r="P74" s="97"/>
      <c r="Q74" s="98"/>
      <c r="R74" s="97"/>
      <c r="S74" s="97"/>
      <c r="T74" s="97"/>
      <c r="U74" s="98"/>
      <c r="V74" s="97"/>
      <c r="W74" s="97"/>
      <c r="X74" s="98"/>
      <c r="Y74" s="97"/>
      <c r="Z74" s="97">
        <v>70363</v>
      </c>
      <c r="AA74" s="98">
        <v>70363</v>
      </c>
      <c r="AB74" s="97"/>
      <c r="AC74" s="97"/>
      <c r="AD74" s="98"/>
      <c r="AE74" s="99">
        <v>70467</v>
      </c>
    </row>
    <row r="75" spans="2:31" x14ac:dyDescent="0.25">
      <c r="B75" s="100" t="s">
        <v>226</v>
      </c>
      <c r="C75" s="101"/>
      <c r="D75" s="101"/>
      <c r="E75" s="102"/>
      <c r="F75" s="102">
        <v>1500</v>
      </c>
      <c r="G75" s="102"/>
      <c r="H75" s="102">
        <v>1500</v>
      </c>
      <c r="I75" s="102">
        <v>2045</v>
      </c>
      <c r="J75" s="102">
        <v>9650</v>
      </c>
      <c r="K75" s="102">
        <v>11695</v>
      </c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>
        <v>189000</v>
      </c>
      <c r="Z75" s="102">
        <v>2340726</v>
      </c>
      <c r="AA75" s="102">
        <v>2529726</v>
      </c>
      <c r="AB75" s="102">
        <v>136602</v>
      </c>
      <c r="AC75" s="102">
        <v>505982</v>
      </c>
      <c r="AD75" s="102">
        <v>642584</v>
      </c>
      <c r="AE75" s="103">
        <v>3185505</v>
      </c>
    </row>
    <row r="76" spans="2:31" x14ac:dyDescent="0.25">
      <c r="B76" s="104" t="s">
        <v>227</v>
      </c>
      <c r="C76" s="105"/>
      <c r="D76" s="105"/>
      <c r="E76" s="106"/>
      <c r="F76" s="106">
        <v>1500</v>
      </c>
      <c r="G76" s="106"/>
      <c r="H76" s="106">
        <v>1500</v>
      </c>
      <c r="I76" s="106">
        <v>104</v>
      </c>
      <c r="J76" s="106">
        <v>19.95</v>
      </c>
      <c r="K76" s="106">
        <v>123.95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>
        <v>94500</v>
      </c>
      <c r="Z76" s="106">
        <v>620363</v>
      </c>
      <c r="AA76" s="106">
        <v>714863</v>
      </c>
      <c r="AB76" s="106">
        <v>12895</v>
      </c>
      <c r="AC76" s="106">
        <v>190</v>
      </c>
      <c r="AD76" s="106">
        <v>13085</v>
      </c>
      <c r="AE76" s="107">
        <v>729571.95</v>
      </c>
    </row>
    <row r="77" spans="2:31" x14ac:dyDescent="0.25">
      <c r="B77" s="94" t="s">
        <v>55</v>
      </c>
      <c r="C77" s="71" t="s">
        <v>56</v>
      </c>
      <c r="D77" s="72" t="s">
        <v>214</v>
      </c>
      <c r="E77" s="73"/>
      <c r="F77" s="73"/>
      <c r="G77" s="73"/>
      <c r="H77" s="95"/>
      <c r="I77" s="73"/>
      <c r="J77" s="73"/>
      <c r="K77" s="95"/>
      <c r="L77" s="73"/>
      <c r="M77" s="73"/>
      <c r="N77" s="95"/>
      <c r="O77" s="73"/>
      <c r="P77" s="73"/>
      <c r="Q77" s="95"/>
      <c r="R77" s="73"/>
      <c r="S77" s="73"/>
      <c r="T77" s="73"/>
      <c r="U77" s="95"/>
      <c r="V77" s="73"/>
      <c r="W77" s="73"/>
      <c r="X77" s="95"/>
      <c r="Y77" s="73"/>
      <c r="Z77" s="73"/>
      <c r="AA77" s="95"/>
      <c r="AB77" s="73"/>
      <c r="AC77" s="73"/>
      <c r="AD77" s="95"/>
      <c r="AE77" s="96"/>
    </row>
    <row r="78" spans="2:31" x14ac:dyDescent="0.25">
      <c r="B78" s="94"/>
      <c r="C78" s="71"/>
      <c r="D78" s="72" t="s">
        <v>215</v>
      </c>
      <c r="E78" s="97"/>
      <c r="F78" s="97"/>
      <c r="G78" s="97"/>
      <c r="H78" s="98"/>
      <c r="I78" s="97"/>
      <c r="J78" s="97"/>
      <c r="K78" s="98"/>
      <c r="L78" s="97"/>
      <c r="M78" s="97"/>
      <c r="N78" s="98"/>
      <c r="O78" s="97"/>
      <c r="P78" s="97"/>
      <c r="Q78" s="98"/>
      <c r="R78" s="97"/>
      <c r="S78" s="97"/>
      <c r="T78" s="97"/>
      <c r="U78" s="98"/>
      <c r="V78" s="97"/>
      <c r="W78" s="97"/>
      <c r="X78" s="98"/>
      <c r="Y78" s="97">
        <v>13280</v>
      </c>
      <c r="Z78" s="97"/>
      <c r="AA78" s="98">
        <v>13280</v>
      </c>
      <c r="AB78" s="97">
        <v>2216</v>
      </c>
      <c r="AC78" s="97"/>
      <c r="AD78" s="98">
        <v>2216</v>
      </c>
      <c r="AE78" s="99">
        <v>15496</v>
      </c>
    </row>
    <row r="79" spans="2:31" x14ac:dyDescent="0.25">
      <c r="B79" s="94"/>
      <c r="C79" s="71" t="s">
        <v>57</v>
      </c>
      <c r="D79" s="72" t="s">
        <v>214</v>
      </c>
      <c r="E79" s="73"/>
      <c r="F79" s="73"/>
      <c r="G79" s="73"/>
      <c r="H79" s="95"/>
      <c r="I79" s="73"/>
      <c r="J79" s="73"/>
      <c r="K79" s="95"/>
      <c r="L79" s="73"/>
      <c r="M79" s="73"/>
      <c r="N79" s="95"/>
      <c r="O79" s="73"/>
      <c r="P79" s="73"/>
      <c r="Q79" s="95"/>
      <c r="R79" s="73"/>
      <c r="S79" s="73"/>
      <c r="T79" s="73"/>
      <c r="U79" s="95"/>
      <c r="V79" s="73"/>
      <c r="W79" s="73"/>
      <c r="X79" s="95"/>
      <c r="Y79" s="73"/>
      <c r="Z79" s="73"/>
      <c r="AA79" s="95"/>
      <c r="AB79" s="73"/>
      <c r="AC79" s="73"/>
      <c r="AD79" s="95"/>
      <c r="AE79" s="96"/>
    </row>
    <row r="80" spans="2:31" x14ac:dyDescent="0.25">
      <c r="B80" s="94"/>
      <c r="C80" s="71"/>
      <c r="D80" s="72" t="s">
        <v>215</v>
      </c>
      <c r="E80" s="97"/>
      <c r="F80" s="97"/>
      <c r="G80" s="97"/>
      <c r="H80" s="98"/>
      <c r="I80" s="97"/>
      <c r="J80" s="97"/>
      <c r="K80" s="98"/>
      <c r="L80" s="97"/>
      <c r="M80" s="97"/>
      <c r="N80" s="98"/>
      <c r="O80" s="97"/>
      <c r="P80" s="97"/>
      <c r="Q80" s="98"/>
      <c r="R80" s="97"/>
      <c r="S80" s="97"/>
      <c r="T80" s="97"/>
      <c r="U80" s="98"/>
      <c r="V80" s="97"/>
      <c r="W80" s="97"/>
      <c r="X80" s="98"/>
      <c r="Y80" s="97">
        <v>1650</v>
      </c>
      <c r="Z80" s="97"/>
      <c r="AA80" s="98">
        <v>1650</v>
      </c>
      <c r="AB80" s="97">
        <v>2600</v>
      </c>
      <c r="AC80" s="97"/>
      <c r="AD80" s="98">
        <v>2600</v>
      </c>
      <c r="AE80" s="99">
        <v>4250</v>
      </c>
    </row>
    <row r="81" spans="2:31" x14ac:dyDescent="0.25">
      <c r="B81" s="94"/>
      <c r="C81" s="71" t="s">
        <v>58</v>
      </c>
      <c r="D81" s="72" t="s">
        <v>214</v>
      </c>
      <c r="E81" s="73"/>
      <c r="F81" s="73"/>
      <c r="G81" s="73"/>
      <c r="H81" s="95"/>
      <c r="I81" s="73"/>
      <c r="J81" s="73"/>
      <c r="K81" s="95"/>
      <c r="L81" s="73"/>
      <c r="M81" s="73"/>
      <c r="N81" s="95"/>
      <c r="O81" s="73"/>
      <c r="P81" s="73"/>
      <c r="Q81" s="95"/>
      <c r="R81" s="73"/>
      <c r="S81" s="73"/>
      <c r="T81" s="73"/>
      <c r="U81" s="95"/>
      <c r="V81" s="73"/>
      <c r="W81" s="73"/>
      <c r="X81" s="95"/>
      <c r="Y81" s="73"/>
      <c r="Z81" s="73"/>
      <c r="AA81" s="95"/>
      <c r="AB81" s="73"/>
      <c r="AC81" s="73"/>
      <c r="AD81" s="95"/>
      <c r="AE81" s="96"/>
    </row>
    <row r="82" spans="2:31" x14ac:dyDescent="0.25">
      <c r="B82" s="94"/>
      <c r="C82" s="71"/>
      <c r="D82" s="72" t="s">
        <v>215</v>
      </c>
      <c r="E82" s="97"/>
      <c r="F82" s="97"/>
      <c r="G82" s="97"/>
      <c r="H82" s="98"/>
      <c r="I82" s="97"/>
      <c r="J82" s="97"/>
      <c r="K82" s="98"/>
      <c r="L82" s="97"/>
      <c r="M82" s="97"/>
      <c r="N82" s="98"/>
      <c r="O82" s="97"/>
      <c r="P82" s="97"/>
      <c r="Q82" s="98"/>
      <c r="R82" s="97"/>
      <c r="S82" s="97"/>
      <c r="T82" s="97"/>
      <c r="U82" s="98"/>
      <c r="V82" s="97"/>
      <c r="W82" s="97"/>
      <c r="X82" s="98"/>
      <c r="Y82" s="97">
        <v>151200</v>
      </c>
      <c r="Z82" s="97"/>
      <c r="AA82" s="98">
        <v>151200</v>
      </c>
      <c r="AB82" s="97">
        <v>4440</v>
      </c>
      <c r="AC82" s="97"/>
      <c r="AD82" s="98">
        <v>4440</v>
      </c>
      <c r="AE82" s="99">
        <v>155640</v>
      </c>
    </row>
    <row r="83" spans="2:31" x14ac:dyDescent="0.25">
      <c r="B83" s="94"/>
      <c r="C83" s="71" t="s">
        <v>59</v>
      </c>
      <c r="D83" s="72" t="s">
        <v>214</v>
      </c>
      <c r="E83" s="73"/>
      <c r="F83" s="73"/>
      <c r="G83" s="73"/>
      <c r="H83" s="95"/>
      <c r="I83" s="73"/>
      <c r="J83" s="73"/>
      <c r="K83" s="95"/>
      <c r="L83" s="73"/>
      <c r="M83" s="73"/>
      <c r="N83" s="95"/>
      <c r="O83" s="73"/>
      <c r="P83" s="73"/>
      <c r="Q83" s="95"/>
      <c r="R83" s="73"/>
      <c r="S83" s="73"/>
      <c r="T83" s="73"/>
      <c r="U83" s="95"/>
      <c r="V83" s="73"/>
      <c r="W83" s="73"/>
      <c r="X83" s="95"/>
      <c r="Y83" s="73"/>
      <c r="Z83" s="73"/>
      <c r="AA83" s="95"/>
      <c r="AB83" s="73"/>
      <c r="AC83" s="73"/>
      <c r="AD83" s="95"/>
      <c r="AE83" s="96"/>
    </row>
    <row r="84" spans="2:31" x14ac:dyDescent="0.25">
      <c r="B84" s="94"/>
      <c r="C84" s="71"/>
      <c r="D84" s="72" t="s">
        <v>215</v>
      </c>
      <c r="E84" s="97"/>
      <c r="F84" s="97"/>
      <c r="G84" s="97"/>
      <c r="H84" s="98"/>
      <c r="I84" s="97"/>
      <c r="J84" s="97"/>
      <c r="K84" s="98"/>
      <c r="L84" s="97"/>
      <c r="M84" s="97"/>
      <c r="N84" s="98"/>
      <c r="O84" s="97"/>
      <c r="P84" s="97"/>
      <c r="Q84" s="98"/>
      <c r="R84" s="97"/>
      <c r="S84" s="97"/>
      <c r="T84" s="97"/>
      <c r="U84" s="98"/>
      <c r="V84" s="97"/>
      <c r="W84" s="97"/>
      <c r="X84" s="98"/>
      <c r="Y84" s="97">
        <v>400</v>
      </c>
      <c r="Z84" s="97"/>
      <c r="AA84" s="98">
        <v>400</v>
      </c>
      <c r="AB84" s="97">
        <v>63</v>
      </c>
      <c r="AC84" s="97"/>
      <c r="AD84" s="98">
        <v>63</v>
      </c>
      <c r="AE84" s="99">
        <v>463</v>
      </c>
    </row>
    <row r="85" spans="2:31" x14ac:dyDescent="0.25">
      <c r="B85" s="100" t="s">
        <v>228</v>
      </c>
      <c r="C85" s="101"/>
      <c r="D85" s="101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3"/>
    </row>
    <row r="86" spans="2:31" x14ac:dyDescent="0.25">
      <c r="B86" s="104" t="s">
        <v>229</v>
      </c>
      <c r="C86" s="105"/>
      <c r="D86" s="105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>
        <v>166530</v>
      </c>
      <c r="Z86" s="106"/>
      <c r="AA86" s="106">
        <v>166530</v>
      </c>
      <c r="AB86" s="106">
        <v>9319</v>
      </c>
      <c r="AC86" s="106"/>
      <c r="AD86" s="106">
        <v>9319</v>
      </c>
      <c r="AE86" s="107">
        <v>175849</v>
      </c>
    </row>
    <row r="87" spans="2:31" x14ac:dyDescent="0.25">
      <c r="B87" s="94" t="s">
        <v>61</v>
      </c>
      <c r="C87" s="71" t="s">
        <v>62</v>
      </c>
      <c r="D87" s="72" t="s">
        <v>214</v>
      </c>
      <c r="E87" s="73"/>
      <c r="F87" s="73">
        <v>20</v>
      </c>
      <c r="G87" s="73">
        <v>7000</v>
      </c>
      <c r="H87" s="95">
        <v>7020</v>
      </c>
      <c r="I87" s="73"/>
      <c r="J87" s="73"/>
      <c r="K87" s="95"/>
      <c r="L87" s="73">
        <v>60</v>
      </c>
      <c r="M87" s="73">
        <v>130000</v>
      </c>
      <c r="N87" s="95">
        <v>130060</v>
      </c>
      <c r="O87" s="73">
        <v>2300</v>
      </c>
      <c r="P87" s="73">
        <v>94500</v>
      </c>
      <c r="Q87" s="95">
        <v>96800</v>
      </c>
      <c r="R87" s="73"/>
      <c r="S87" s="73"/>
      <c r="T87" s="73"/>
      <c r="U87" s="95"/>
      <c r="V87" s="73">
        <v>52000</v>
      </c>
      <c r="W87" s="73">
        <v>2535000</v>
      </c>
      <c r="X87" s="95">
        <v>2587000</v>
      </c>
      <c r="Y87" s="73"/>
      <c r="Z87" s="73"/>
      <c r="AA87" s="95"/>
      <c r="AB87" s="73"/>
      <c r="AC87" s="73"/>
      <c r="AD87" s="95"/>
      <c r="AE87" s="96">
        <v>2820880</v>
      </c>
    </row>
    <row r="88" spans="2:31" x14ac:dyDescent="0.25">
      <c r="B88" s="94"/>
      <c r="C88" s="71"/>
      <c r="D88" s="72" t="s">
        <v>215</v>
      </c>
      <c r="E88" s="97"/>
      <c r="F88" s="97"/>
      <c r="G88" s="97"/>
      <c r="H88" s="98"/>
      <c r="I88" s="97"/>
      <c r="J88" s="97"/>
      <c r="K88" s="98"/>
      <c r="L88" s="97"/>
      <c r="M88" s="97"/>
      <c r="N88" s="98"/>
      <c r="O88" s="97"/>
      <c r="P88" s="97"/>
      <c r="Q88" s="98"/>
      <c r="R88" s="97"/>
      <c r="S88" s="97"/>
      <c r="T88" s="97"/>
      <c r="U88" s="98"/>
      <c r="V88" s="97"/>
      <c r="W88" s="97"/>
      <c r="X88" s="98"/>
      <c r="Y88" s="97"/>
      <c r="Z88" s="97"/>
      <c r="AA88" s="98"/>
      <c r="AB88" s="97"/>
      <c r="AC88" s="97"/>
      <c r="AD88" s="98"/>
      <c r="AE88" s="99"/>
    </row>
    <row r="89" spans="2:31" x14ac:dyDescent="0.25">
      <c r="B89" s="94"/>
      <c r="C89" s="71" t="s">
        <v>63</v>
      </c>
      <c r="D89" s="72" t="s">
        <v>214</v>
      </c>
      <c r="E89" s="73"/>
      <c r="F89" s="73"/>
      <c r="G89" s="73">
        <v>9000</v>
      </c>
      <c r="H89" s="95">
        <v>9000</v>
      </c>
      <c r="I89" s="73"/>
      <c r="J89" s="73"/>
      <c r="K89" s="95"/>
      <c r="L89" s="73"/>
      <c r="M89" s="73"/>
      <c r="N89" s="95"/>
      <c r="O89" s="73"/>
      <c r="P89" s="73"/>
      <c r="Q89" s="95"/>
      <c r="R89" s="73"/>
      <c r="S89" s="73"/>
      <c r="T89" s="73"/>
      <c r="U89" s="95"/>
      <c r="V89" s="73">
        <v>202840</v>
      </c>
      <c r="W89" s="73">
        <v>410000</v>
      </c>
      <c r="X89" s="95">
        <v>612840</v>
      </c>
      <c r="Y89" s="73">
        <v>8000</v>
      </c>
      <c r="Z89" s="73">
        <v>10000</v>
      </c>
      <c r="AA89" s="95">
        <v>18000</v>
      </c>
      <c r="AB89" s="73">
        <v>4400</v>
      </c>
      <c r="AC89" s="73">
        <v>4000</v>
      </c>
      <c r="AD89" s="95">
        <v>8400</v>
      </c>
      <c r="AE89" s="96">
        <v>648240</v>
      </c>
    </row>
    <row r="90" spans="2:31" x14ac:dyDescent="0.25">
      <c r="B90" s="94"/>
      <c r="C90" s="71"/>
      <c r="D90" s="72" t="s">
        <v>215</v>
      </c>
      <c r="E90" s="97"/>
      <c r="F90" s="97"/>
      <c r="G90" s="97"/>
      <c r="H90" s="98"/>
      <c r="I90" s="97"/>
      <c r="J90" s="97"/>
      <c r="K90" s="98"/>
      <c r="L90" s="97"/>
      <c r="M90" s="97"/>
      <c r="N90" s="98"/>
      <c r="O90" s="97"/>
      <c r="P90" s="97"/>
      <c r="Q90" s="98"/>
      <c r="R90" s="97"/>
      <c r="S90" s="97"/>
      <c r="T90" s="97"/>
      <c r="U90" s="98"/>
      <c r="V90" s="97"/>
      <c r="W90" s="97"/>
      <c r="X90" s="98"/>
      <c r="Y90" s="97"/>
      <c r="Z90" s="97"/>
      <c r="AA90" s="98"/>
      <c r="AB90" s="97"/>
      <c r="AC90" s="97"/>
      <c r="AD90" s="98"/>
      <c r="AE90" s="99"/>
    </row>
    <row r="91" spans="2:31" x14ac:dyDescent="0.25">
      <c r="B91" s="100" t="s">
        <v>230</v>
      </c>
      <c r="C91" s="101"/>
      <c r="D91" s="101"/>
      <c r="E91" s="102"/>
      <c r="F91" s="102">
        <v>20</v>
      </c>
      <c r="G91" s="102">
        <v>16000</v>
      </c>
      <c r="H91" s="102">
        <v>16020</v>
      </c>
      <c r="I91" s="102"/>
      <c r="J91" s="102"/>
      <c r="K91" s="102"/>
      <c r="L91" s="102">
        <v>60</v>
      </c>
      <c r="M91" s="102">
        <v>130000</v>
      </c>
      <c r="N91" s="102">
        <v>130060</v>
      </c>
      <c r="O91" s="102">
        <v>2300</v>
      </c>
      <c r="P91" s="102">
        <v>94500</v>
      </c>
      <c r="Q91" s="102">
        <v>96800</v>
      </c>
      <c r="R91" s="102"/>
      <c r="S91" s="102"/>
      <c r="T91" s="102"/>
      <c r="U91" s="102"/>
      <c r="V91" s="102">
        <v>254840</v>
      </c>
      <c r="W91" s="102">
        <v>2945000</v>
      </c>
      <c r="X91" s="102">
        <v>3199840</v>
      </c>
      <c r="Y91" s="102">
        <v>8000</v>
      </c>
      <c r="Z91" s="102">
        <v>10000</v>
      </c>
      <c r="AA91" s="102">
        <v>18000</v>
      </c>
      <c r="AB91" s="102">
        <v>4400</v>
      </c>
      <c r="AC91" s="102">
        <v>4000</v>
      </c>
      <c r="AD91" s="102">
        <v>8400</v>
      </c>
      <c r="AE91" s="103">
        <v>3469120</v>
      </c>
    </row>
    <row r="92" spans="2:31" x14ac:dyDescent="0.25">
      <c r="B92" s="104" t="s">
        <v>231</v>
      </c>
      <c r="C92" s="105"/>
      <c r="D92" s="105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7"/>
    </row>
    <row r="93" spans="2:31" x14ac:dyDescent="0.25">
      <c r="B93" s="94" t="s">
        <v>65</v>
      </c>
      <c r="C93" s="71" t="s">
        <v>67</v>
      </c>
      <c r="D93" s="72" t="s">
        <v>214</v>
      </c>
      <c r="E93" s="73"/>
      <c r="F93" s="73"/>
      <c r="G93" s="73"/>
      <c r="H93" s="95"/>
      <c r="I93" s="73"/>
      <c r="J93" s="73"/>
      <c r="K93" s="95"/>
      <c r="L93" s="73"/>
      <c r="M93" s="73"/>
      <c r="N93" s="95"/>
      <c r="O93" s="73"/>
      <c r="P93" s="73"/>
      <c r="Q93" s="95"/>
      <c r="R93" s="73"/>
      <c r="S93" s="73">
        <v>67265</v>
      </c>
      <c r="T93" s="73"/>
      <c r="U93" s="95">
        <v>67265</v>
      </c>
      <c r="V93" s="73"/>
      <c r="W93" s="73"/>
      <c r="X93" s="95"/>
      <c r="Y93" s="73"/>
      <c r="Z93" s="73"/>
      <c r="AA93" s="95"/>
      <c r="AB93" s="73">
        <v>30501</v>
      </c>
      <c r="AC93" s="73"/>
      <c r="AD93" s="95">
        <v>30501</v>
      </c>
      <c r="AE93" s="96">
        <v>97766</v>
      </c>
    </row>
    <row r="94" spans="2:31" x14ac:dyDescent="0.25">
      <c r="B94" s="94"/>
      <c r="C94" s="71"/>
      <c r="D94" s="72" t="s">
        <v>215</v>
      </c>
      <c r="E94" s="97"/>
      <c r="F94" s="97"/>
      <c r="G94" s="97"/>
      <c r="H94" s="98"/>
      <c r="I94" s="97"/>
      <c r="J94" s="97"/>
      <c r="K94" s="98"/>
      <c r="L94" s="97"/>
      <c r="M94" s="97"/>
      <c r="N94" s="98"/>
      <c r="O94" s="97"/>
      <c r="P94" s="97"/>
      <c r="Q94" s="98"/>
      <c r="R94" s="97"/>
      <c r="S94" s="97"/>
      <c r="T94" s="97"/>
      <c r="U94" s="98"/>
      <c r="V94" s="97"/>
      <c r="W94" s="97"/>
      <c r="X94" s="98"/>
      <c r="Y94" s="97"/>
      <c r="Z94" s="97"/>
      <c r="AA94" s="98"/>
      <c r="AB94" s="97"/>
      <c r="AC94" s="97"/>
      <c r="AD94" s="98"/>
      <c r="AE94" s="99"/>
    </row>
    <row r="95" spans="2:31" x14ac:dyDescent="0.25">
      <c r="B95" s="94"/>
      <c r="C95" s="71" t="s">
        <v>68</v>
      </c>
      <c r="D95" s="72" t="s">
        <v>214</v>
      </c>
      <c r="E95" s="73"/>
      <c r="F95" s="73"/>
      <c r="G95" s="73"/>
      <c r="H95" s="95"/>
      <c r="I95" s="73"/>
      <c r="J95" s="73"/>
      <c r="K95" s="95"/>
      <c r="L95" s="73"/>
      <c r="M95" s="73"/>
      <c r="N95" s="95"/>
      <c r="O95" s="73"/>
      <c r="P95" s="73"/>
      <c r="Q95" s="95"/>
      <c r="R95" s="73"/>
      <c r="S95" s="73"/>
      <c r="T95" s="73"/>
      <c r="U95" s="95"/>
      <c r="V95" s="73"/>
      <c r="W95" s="73"/>
      <c r="X95" s="95"/>
      <c r="Y95" s="73"/>
      <c r="Z95" s="73"/>
      <c r="AA95" s="95"/>
      <c r="AB95" s="73">
        <v>71473</v>
      </c>
      <c r="AC95" s="73"/>
      <c r="AD95" s="95">
        <v>71473</v>
      </c>
      <c r="AE95" s="96">
        <v>71473</v>
      </c>
    </row>
    <row r="96" spans="2:31" x14ac:dyDescent="0.25">
      <c r="B96" s="94"/>
      <c r="C96" s="71"/>
      <c r="D96" s="72" t="s">
        <v>215</v>
      </c>
      <c r="E96" s="97"/>
      <c r="F96" s="97"/>
      <c r="G96" s="97"/>
      <c r="H96" s="98"/>
      <c r="I96" s="97"/>
      <c r="J96" s="97"/>
      <c r="K96" s="98"/>
      <c r="L96" s="97"/>
      <c r="M96" s="97"/>
      <c r="N96" s="98"/>
      <c r="O96" s="97"/>
      <c r="P96" s="97"/>
      <c r="Q96" s="98"/>
      <c r="R96" s="97"/>
      <c r="S96" s="97"/>
      <c r="T96" s="97"/>
      <c r="U96" s="98"/>
      <c r="V96" s="97"/>
      <c r="W96" s="97"/>
      <c r="X96" s="98"/>
      <c r="Y96" s="97"/>
      <c r="Z96" s="97"/>
      <c r="AA96" s="98"/>
      <c r="AB96" s="97"/>
      <c r="AC96" s="97"/>
      <c r="AD96" s="98"/>
      <c r="AE96" s="99"/>
    </row>
    <row r="97" spans="2:31" x14ac:dyDescent="0.25">
      <c r="B97" s="94"/>
      <c r="C97" s="71" t="s">
        <v>69</v>
      </c>
      <c r="D97" s="72" t="s">
        <v>214</v>
      </c>
      <c r="E97" s="73"/>
      <c r="F97" s="73"/>
      <c r="G97" s="73"/>
      <c r="H97" s="95"/>
      <c r="I97" s="73"/>
      <c r="J97" s="73"/>
      <c r="K97" s="95"/>
      <c r="L97" s="73"/>
      <c r="M97" s="73"/>
      <c r="N97" s="95"/>
      <c r="O97" s="73"/>
      <c r="P97" s="73"/>
      <c r="Q97" s="95"/>
      <c r="R97" s="73"/>
      <c r="S97" s="73">
        <v>213006</v>
      </c>
      <c r="T97" s="73"/>
      <c r="U97" s="95">
        <v>213006</v>
      </c>
      <c r="V97" s="73"/>
      <c r="W97" s="73"/>
      <c r="X97" s="95"/>
      <c r="Y97" s="73"/>
      <c r="Z97" s="73"/>
      <c r="AA97" s="95"/>
      <c r="AB97" s="73">
        <v>50000</v>
      </c>
      <c r="AC97" s="73"/>
      <c r="AD97" s="95">
        <v>50000</v>
      </c>
      <c r="AE97" s="96">
        <v>263006</v>
      </c>
    </row>
    <row r="98" spans="2:31" x14ac:dyDescent="0.25">
      <c r="B98" s="94"/>
      <c r="C98" s="71"/>
      <c r="D98" s="72" t="s">
        <v>215</v>
      </c>
      <c r="E98" s="97"/>
      <c r="F98" s="97"/>
      <c r="G98" s="97"/>
      <c r="H98" s="98"/>
      <c r="I98" s="97"/>
      <c r="J98" s="97"/>
      <c r="K98" s="98"/>
      <c r="L98" s="97"/>
      <c r="M98" s="97"/>
      <c r="N98" s="98"/>
      <c r="O98" s="97"/>
      <c r="P98" s="97"/>
      <c r="Q98" s="98"/>
      <c r="R98" s="97"/>
      <c r="S98" s="97"/>
      <c r="T98" s="97"/>
      <c r="U98" s="98"/>
      <c r="V98" s="97"/>
      <c r="W98" s="97"/>
      <c r="X98" s="98"/>
      <c r="Y98" s="97"/>
      <c r="Z98" s="97"/>
      <c r="AA98" s="98"/>
      <c r="AB98" s="97"/>
      <c r="AC98" s="97"/>
      <c r="AD98" s="98"/>
      <c r="AE98" s="99"/>
    </row>
    <row r="99" spans="2:31" x14ac:dyDescent="0.25">
      <c r="B99" s="100" t="s">
        <v>232</v>
      </c>
      <c r="C99" s="101"/>
      <c r="D99" s="101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>
        <v>280271</v>
      </c>
      <c r="T99" s="102"/>
      <c r="U99" s="102">
        <v>280271</v>
      </c>
      <c r="V99" s="102"/>
      <c r="W99" s="102"/>
      <c r="X99" s="102"/>
      <c r="Y99" s="102"/>
      <c r="Z99" s="102"/>
      <c r="AA99" s="102"/>
      <c r="AB99" s="102">
        <v>151974</v>
      </c>
      <c r="AC99" s="102"/>
      <c r="AD99" s="102">
        <v>151974</v>
      </c>
      <c r="AE99" s="103">
        <v>432245</v>
      </c>
    </row>
    <row r="100" spans="2:31" x14ac:dyDescent="0.25">
      <c r="B100" s="104" t="s">
        <v>233</v>
      </c>
      <c r="C100" s="105"/>
      <c r="D100" s="105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7"/>
    </row>
    <row r="101" spans="2:31" x14ac:dyDescent="0.25">
      <c r="B101" s="94" t="s">
        <v>72</v>
      </c>
      <c r="C101" s="71" t="s">
        <v>72</v>
      </c>
      <c r="D101" s="72" t="s">
        <v>214</v>
      </c>
      <c r="E101" s="73"/>
      <c r="F101" s="73"/>
      <c r="G101" s="73"/>
      <c r="H101" s="95"/>
      <c r="I101" s="73"/>
      <c r="J101" s="73"/>
      <c r="K101" s="95"/>
      <c r="L101" s="73"/>
      <c r="M101" s="73"/>
      <c r="N101" s="95"/>
      <c r="O101" s="73"/>
      <c r="P101" s="73"/>
      <c r="Q101" s="95"/>
      <c r="R101" s="73"/>
      <c r="S101" s="73"/>
      <c r="T101" s="73"/>
      <c r="U101" s="95"/>
      <c r="V101" s="73"/>
      <c r="W101" s="73"/>
      <c r="X101" s="95"/>
      <c r="Y101" s="73"/>
      <c r="Z101" s="73"/>
      <c r="AA101" s="95"/>
      <c r="AB101" s="73">
        <v>21525</v>
      </c>
      <c r="AC101" s="73">
        <v>100000</v>
      </c>
      <c r="AD101" s="95">
        <v>121525</v>
      </c>
      <c r="AE101" s="96">
        <v>121525</v>
      </c>
    </row>
    <row r="102" spans="2:31" x14ac:dyDescent="0.25">
      <c r="B102" s="94"/>
      <c r="C102" s="71"/>
      <c r="D102" s="72" t="s">
        <v>215</v>
      </c>
      <c r="E102" s="97"/>
      <c r="F102" s="97"/>
      <c r="G102" s="97"/>
      <c r="H102" s="98"/>
      <c r="I102" s="97"/>
      <c r="J102" s="97"/>
      <c r="K102" s="98"/>
      <c r="L102" s="97"/>
      <c r="M102" s="97"/>
      <c r="N102" s="98"/>
      <c r="O102" s="97"/>
      <c r="P102" s="97"/>
      <c r="Q102" s="98"/>
      <c r="R102" s="97"/>
      <c r="S102" s="97"/>
      <c r="T102" s="97"/>
      <c r="U102" s="98"/>
      <c r="V102" s="97"/>
      <c r="W102" s="97"/>
      <c r="X102" s="98"/>
      <c r="Y102" s="97"/>
      <c r="Z102" s="97"/>
      <c r="AA102" s="98"/>
      <c r="AB102" s="97">
        <v>2275</v>
      </c>
      <c r="AC102" s="97">
        <v>970</v>
      </c>
      <c r="AD102" s="98">
        <v>3245</v>
      </c>
      <c r="AE102" s="99">
        <v>3245</v>
      </c>
    </row>
    <row r="103" spans="2:31" x14ac:dyDescent="0.25">
      <c r="B103" s="100" t="s">
        <v>234</v>
      </c>
      <c r="C103" s="101"/>
      <c r="D103" s="101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>
        <v>21525</v>
      </c>
      <c r="AC103" s="102">
        <v>100000</v>
      </c>
      <c r="AD103" s="102">
        <v>121525</v>
      </c>
      <c r="AE103" s="103">
        <v>121525</v>
      </c>
    </row>
    <row r="104" spans="2:31" x14ac:dyDescent="0.25">
      <c r="B104" s="104" t="s">
        <v>235</v>
      </c>
      <c r="C104" s="105"/>
      <c r="D104" s="105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>
        <v>2275</v>
      </c>
      <c r="AC104" s="106">
        <v>970</v>
      </c>
      <c r="AD104" s="106">
        <v>3245</v>
      </c>
      <c r="AE104" s="107">
        <v>3245</v>
      </c>
    </row>
    <row r="105" spans="2:31" x14ac:dyDescent="0.25">
      <c r="B105" s="94" t="s">
        <v>76</v>
      </c>
      <c r="C105" s="71" t="s">
        <v>76</v>
      </c>
      <c r="D105" s="72" t="s">
        <v>214</v>
      </c>
      <c r="E105" s="73"/>
      <c r="F105" s="73"/>
      <c r="G105" s="73"/>
      <c r="H105" s="95"/>
      <c r="I105" s="73"/>
      <c r="J105" s="73"/>
      <c r="K105" s="95"/>
      <c r="L105" s="73"/>
      <c r="M105" s="73"/>
      <c r="N105" s="95"/>
      <c r="O105" s="73"/>
      <c r="P105" s="73"/>
      <c r="Q105" s="95"/>
      <c r="R105" s="73"/>
      <c r="S105" s="73"/>
      <c r="T105" s="73"/>
      <c r="U105" s="95"/>
      <c r="V105" s="73"/>
      <c r="W105" s="73"/>
      <c r="X105" s="95"/>
      <c r="Y105" s="73"/>
      <c r="Z105" s="73">
        <v>30000</v>
      </c>
      <c r="AA105" s="95">
        <v>30000</v>
      </c>
      <c r="AB105" s="73"/>
      <c r="AC105" s="73"/>
      <c r="AD105" s="95"/>
      <c r="AE105" s="96">
        <v>30000</v>
      </c>
    </row>
    <row r="106" spans="2:31" x14ac:dyDescent="0.25">
      <c r="B106" s="94"/>
      <c r="C106" s="71"/>
      <c r="D106" s="72" t="s">
        <v>215</v>
      </c>
      <c r="E106" s="97"/>
      <c r="F106" s="97"/>
      <c r="G106" s="97"/>
      <c r="H106" s="98"/>
      <c r="I106" s="97"/>
      <c r="J106" s="97"/>
      <c r="K106" s="98"/>
      <c r="L106" s="97"/>
      <c r="M106" s="97"/>
      <c r="N106" s="98"/>
      <c r="O106" s="97"/>
      <c r="P106" s="97"/>
      <c r="Q106" s="98"/>
      <c r="R106" s="97"/>
      <c r="S106" s="97"/>
      <c r="T106" s="97"/>
      <c r="U106" s="98"/>
      <c r="V106" s="97"/>
      <c r="W106" s="97"/>
      <c r="X106" s="98"/>
      <c r="Y106" s="97"/>
      <c r="Z106" s="97"/>
      <c r="AA106" s="98"/>
      <c r="AB106" s="97"/>
      <c r="AC106" s="97"/>
      <c r="AD106" s="98"/>
      <c r="AE106" s="99"/>
    </row>
    <row r="107" spans="2:31" x14ac:dyDescent="0.25">
      <c r="B107" s="100" t="s">
        <v>236</v>
      </c>
      <c r="C107" s="101"/>
      <c r="D107" s="101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>
        <v>30000</v>
      </c>
      <c r="AA107" s="102">
        <v>30000</v>
      </c>
      <c r="AB107" s="102"/>
      <c r="AC107" s="102"/>
      <c r="AD107" s="102"/>
      <c r="AE107" s="103">
        <v>30000</v>
      </c>
    </row>
    <row r="108" spans="2:31" x14ac:dyDescent="0.25">
      <c r="B108" s="104" t="s">
        <v>237</v>
      </c>
      <c r="C108" s="105"/>
      <c r="D108" s="105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7"/>
    </row>
    <row r="109" spans="2:31" x14ac:dyDescent="0.25">
      <c r="B109" s="94" t="s">
        <v>78</v>
      </c>
      <c r="C109" s="71" t="s">
        <v>78</v>
      </c>
      <c r="D109" s="72" t="s">
        <v>214</v>
      </c>
      <c r="E109" s="73"/>
      <c r="F109" s="73"/>
      <c r="G109" s="73"/>
      <c r="H109" s="95"/>
      <c r="I109" s="73"/>
      <c r="J109" s="73"/>
      <c r="K109" s="95"/>
      <c r="L109" s="73"/>
      <c r="M109" s="73"/>
      <c r="N109" s="95"/>
      <c r="O109" s="73"/>
      <c r="P109" s="73"/>
      <c r="Q109" s="95"/>
      <c r="R109" s="73"/>
      <c r="S109" s="73"/>
      <c r="T109" s="73">
        <v>71639</v>
      </c>
      <c r="U109" s="95">
        <v>71639</v>
      </c>
      <c r="V109" s="73"/>
      <c r="W109" s="73"/>
      <c r="X109" s="95"/>
      <c r="Y109" s="73"/>
      <c r="Z109" s="73"/>
      <c r="AA109" s="95"/>
      <c r="AB109" s="73">
        <v>93350</v>
      </c>
      <c r="AC109" s="73">
        <v>124205</v>
      </c>
      <c r="AD109" s="95">
        <v>217555</v>
      </c>
      <c r="AE109" s="96">
        <v>289194</v>
      </c>
    </row>
    <row r="110" spans="2:31" x14ac:dyDescent="0.25">
      <c r="B110" s="94"/>
      <c r="C110" s="71"/>
      <c r="D110" s="72" t="s">
        <v>215</v>
      </c>
      <c r="E110" s="97"/>
      <c r="F110" s="97"/>
      <c r="G110" s="97"/>
      <c r="H110" s="98"/>
      <c r="I110" s="97"/>
      <c r="J110" s="97"/>
      <c r="K110" s="98"/>
      <c r="L110" s="97"/>
      <c r="M110" s="97"/>
      <c r="N110" s="98"/>
      <c r="O110" s="97"/>
      <c r="P110" s="97"/>
      <c r="Q110" s="98"/>
      <c r="R110" s="97"/>
      <c r="S110" s="97"/>
      <c r="T110" s="97">
        <v>136.1</v>
      </c>
      <c r="U110" s="98">
        <v>136.1</v>
      </c>
      <c r="V110" s="97"/>
      <c r="W110" s="97"/>
      <c r="X110" s="98"/>
      <c r="Y110" s="97"/>
      <c r="Z110" s="97"/>
      <c r="AA110" s="98"/>
      <c r="AB110" s="97">
        <v>15828</v>
      </c>
      <c r="AC110" s="97">
        <v>495</v>
      </c>
      <c r="AD110" s="98">
        <v>16323</v>
      </c>
      <c r="AE110" s="99">
        <v>16459.099999999999</v>
      </c>
    </row>
    <row r="111" spans="2:31" x14ac:dyDescent="0.25">
      <c r="B111" s="100" t="s">
        <v>238</v>
      </c>
      <c r="C111" s="101"/>
      <c r="D111" s="101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>
        <v>71639</v>
      </c>
      <c r="U111" s="102">
        <v>71639</v>
      </c>
      <c r="V111" s="102"/>
      <c r="W111" s="102"/>
      <c r="X111" s="102"/>
      <c r="Y111" s="102"/>
      <c r="Z111" s="102"/>
      <c r="AA111" s="102"/>
      <c r="AB111" s="102">
        <v>93350</v>
      </c>
      <c r="AC111" s="102">
        <v>124205</v>
      </c>
      <c r="AD111" s="102">
        <v>217555</v>
      </c>
      <c r="AE111" s="103">
        <v>289194</v>
      </c>
    </row>
    <row r="112" spans="2:31" x14ac:dyDescent="0.25">
      <c r="B112" s="104" t="s">
        <v>239</v>
      </c>
      <c r="C112" s="105"/>
      <c r="D112" s="105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>
        <v>136.1</v>
      </c>
      <c r="U112" s="106">
        <v>136.1</v>
      </c>
      <c r="V112" s="106"/>
      <c r="W112" s="106"/>
      <c r="X112" s="106"/>
      <c r="Y112" s="106"/>
      <c r="Z112" s="106"/>
      <c r="AA112" s="106"/>
      <c r="AB112" s="106">
        <v>15828</v>
      </c>
      <c r="AC112" s="106">
        <v>495</v>
      </c>
      <c r="AD112" s="106">
        <v>16323</v>
      </c>
      <c r="AE112" s="107">
        <v>16459.099999999999</v>
      </c>
    </row>
    <row r="113" spans="2:31" x14ac:dyDescent="0.25">
      <c r="B113" s="94" t="s">
        <v>80</v>
      </c>
      <c r="C113" s="71" t="s">
        <v>81</v>
      </c>
      <c r="D113" s="72" t="s">
        <v>214</v>
      </c>
      <c r="E113" s="73"/>
      <c r="F113" s="73"/>
      <c r="G113" s="73"/>
      <c r="H113" s="95"/>
      <c r="I113" s="73"/>
      <c r="J113" s="73"/>
      <c r="K113" s="95"/>
      <c r="L113" s="73"/>
      <c r="M113" s="73"/>
      <c r="N113" s="95"/>
      <c r="O113" s="73"/>
      <c r="P113" s="73"/>
      <c r="Q113" s="95"/>
      <c r="R113" s="73"/>
      <c r="S113" s="73"/>
      <c r="T113" s="73"/>
      <c r="U113" s="95"/>
      <c r="V113" s="73"/>
      <c r="W113" s="73"/>
      <c r="X113" s="95"/>
      <c r="Y113" s="73">
        <v>359600</v>
      </c>
      <c r="Z113" s="73"/>
      <c r="AA113" s="95">
        <v>359600</v>
      </c>
      <c r="AB113" s="73"/>
      <c r="AC113" s="73"/>
      <c r="AD113" s="95"/>
      <c r="AE113" s="96">
        <v>359600</v>
      </c>
    </row>
    <row r="114" spans="2:31" x14ac:dyDescent="0.25">
      <c r="B114" s="94"/>
      <c r="C114" s="71"/>
      <c r="D114" s="72" t="s">
        <v>215</v>
      </c>
      <c r="E114" s="97"/>
      <c r="F114" s="97"/>
      <c r="G114" s="97"/>
      <c r="H114" s="98"/>
      <c r="I114" s="97"/>
      <c r="J114" s="97"/>
      <c r="K114" s="98"/>
      <c r="L114" s="97"/>
      <c r="M114" s="97"/>
      <c r="N114" s="98"/>
      <c r="O114" s="97"/>
      <c r="P114" s="97"/>
      <c r="Q114" s="98"/>
      <c r="R114" s="97"/>
      <c r="S114" s="97"/>
      <c r="T114" s="97"/>
      <c r="U114" s="98"/>
      <c r="V114" s="97"/>
      <c r="W114" s="97"/>
      <c r="X114" s="98"/>
      <c r="Y114" s="97">
        <v>107880</v>
      </c>
      <c r="Z114" s="97"/>
      <c r="AA114" s="98">
        <v>107880</v>
      </c>
      <c r="AB114" s="97"/>
      <c r="AC114" s="97"/>
      <c r="AD114" s="98"/>
      <c r="AE114" s="99">
        <v>107880</v>
      </c>
    </row>
    <row r="115" spans="2:31" x14ac:dyDescent="0.25">
      <c r="B115" s="94"/>
      <c r="C115" s="71" t="s">
        <v>82</v>
      </c>
      <c r="D115" s="72" t="s">
        <v>214</v>
      </c>
      <c r="E115" s="73"/>
      <c r="F115" s="73"/>
      <c r="G115" s="73"/>
      <c r="H115" s="95"/>
      <c r="I115" s="73"/>
      <c r="J115" s="73"/>
      <c r="K115" s="95"/>
      <c r="L115" s="73"/>
      <c r="M115" s="73"/>
      <c r="N115" s="95"/>
      <c r="O115" s="73"/>
      <c r="P115" s="73"/>
      <c r="Q115" s="95"/>
      <c r="R115" s="73"/>
      <c r="S115" s="73"/>
      <c r="T115" s="73">
        <v>40000</v>
      </c>
      <c r="U115" s="95">
        <v>40000</v>
      </c>
      <c r="V115" s="73"/>
      <c r="W115" s="73"/>
      <c r="X115" s="95"/>
      <c r="Y115" s="73"/>
      <c r="Z115" s="73"/>
      <c r="AA115" s="95"/>
      <c r="AB115" s="73"/>
      <c r="AC115" s="73"/>
      <c r="AD115" s="95"/>
      <c r="AE115" s="96">
        <v>40000</v>
      </c>
    </row>
    <row r="116" spans="2:31" x14ac:dyDescent="0.25">
      <c r="B116" s="94"/>
      <c r="C116" s="71"/>
      <c r="D116" s="72" t="s">
        <v>215</v>
      </c>
      <c r="E116" s="97"/>
      <c r="F116" s="97"/>
      <c r="G116" s="97"/>
      <c r="H116" s="98"/>
      <c r="I116" s="97"/>
      <c r="J116" s="97"/>
      <c r="K116" s="98"/>
      <c r="L116" s="97"/>
      <c r="M116" s="97"/>
      <c r="N116" s="98"/>
      <c r="O116" s="97"/>
      <c r="P116" s="97"/>
      <c r="Q116" s="98"/>
      <c r="R116" s="97"/>
      <c r="S116" s="97"/>
      <c r="T116" s="97">
        <v>320</v>
      </c>
      <c r="U116" s="98">
        <v>320</v>
      </c>
      <c r="V116" s="97"/>
      <c r="W116" s="97"/>
      <c r="X116" s="98"/>
      <c r="Y116" s="97"/>
      <c r="Z116" s="97"/>
      <c r="AA116" s="98"/>
      <c r="AB116" s="97"/>
      <c r="AC116" s="97"/>
      <c r="AD116" s="98"/>
      <c r="AE116" s="99">
        <v>320</v>
      </c>
    </row>
    <row r="117" spans="2:31" x14ac:dyDescent="0.25">
      <c r="B117" s="94"/>
      <c r="C117" s="71" t="s">
        <v>83</v>
      </c>
      <c r="D117" s="72" t="s">
        <v>214</v>
      </c>
      <c r="E117" s="73"/>
      <c r="F117" s="73"/>
      <c r="G117" s="73"/>
      <c r="H117" s="95"/>
      <c r="I117" s="73"/>
      <c r="J117" s="73"/>
      <c r="K117" s="95"/>
      <c r="L117" s="73"/>
      <c r="M117" s="73"/>
      <c r="N117" s="95"/>
      <c r="O117" s="73"/>
      <c r="P117" s="73"/>
      <c r="Q117" s="95"/>
      <c r="R117" s="73"/>
      <c r="S117" s="73"/>
      <c r="T117" s="73">
        <v>19900</v>
      </c>
      <c r="U117" s="95">
        <v>19900</v>
      </c>
      <c r="V117" s="73"/>
      <c r="W117" s="73"/>
      <c r="X117" s="95"/>
      <c r="Y117" s="73"/>
      <c r="Z117" s="73"/>
      <c r="AA117" s="95"/>
      <c r="AB117" s="73"/>
      <c r="AC117" s="73">
        <v>27165</v>
      </c>
      <c r="AD117" s="95">
        <v>27165</v>
      </c>
      <c r="AE117" s="96">
        <v>47065</v>
      </c>
    </row>
    <row r="118" spans="2:31" x14ac:dyDescent="0.25">
      <c r="B118" s="94"/>
      <c r="C118" s="71"/>
      <c r="D118" s="72" t="s">
        <v>215</v>
      </c>
      <c r="E118" s="97"/>
      <c r="F118" s="97"/>
      <c r="G118" s="97"/>
      <c r="H118" s="98"/>
      <c r="I118" s="97"/>
      <c r="J118" s="97"/>
      <c r="K118" s="98"/>
      <c r="L118" s="97"/>
      <c r="M118" s="97"/>
      <c r="N118" s="98"/>
      <c r="O118" s="97"/>
      <c r="P118" s="97"/>
      <c r="Q118" s="98"/>
      <c r="R118" s="97"/>
      <c r="S118" s="97"/>
      <c r="T118" s="97">
        <v>1592</v>
      </c>
      <c r="U118" s="98">
        <v>1592</v>
      </c>
      <c r="V118" s="97"/>
      <c r="W118" s="97"/>
      <c r="X118" s="98"/>
      <c r="Y118" s="97"/>
      <c r="Z118" s="97"/>
      <c r="AA118" s="98"/>
      <c r="AB118" s="97"/>
      <c r="AC118" s="97">
        <v>4346.3999999999996</v>
      </c>
      <c r="AD118" s="98">
        <v>4346.3999999999996</v>
      </c>
      <c r="AE118" s="99">
        <v>5938.4</v>
      </c>
    </row>
    <row r="119" spans="2:31" x14ac:dyDescent="0.25">
      <c r="B119" s="100" t="s">
        <v>240</v>
      </c>
      <c r="C119" s="101"/>
      <c r="D119" s="101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>
        <v>59900</v>
      </c>
      <c r="U119" s="102">
        <v>59900</v>
      </c>
      <c r="V119" s="102"/>
      <c r="W119" s="102"/>
      <c r="X119" s="102"/>
      <c r="Y119" s="102">
        <v>359600</v>
      </c>
      <c r="Z119" s="102"/>
      <c r="AA119" s="102">
        <v>359600</v>
      </c>
      <c r="AB119" s="102"/>
      <c r="AC119" s="102">
        <v>27165</v>
      </c>
      <c r="AD119" s="102">
        <v>27165</v>
      </c>
      <c r="AE119" s="103">
        <v>446665</v>
      </c>
    </row>
    <row r="120" spans="2:31" ht="15.75" thickBot="1" x14ac:dyDescent="0.3">
      <c r="B120" s="104" t="s">
        <v>241</v>
      </c>
      <c r="C120" s="105"/>
      <c r="D120" s="105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>
        <v>1912</v>
      </c>
      <c r="U120" s="106">
        <v>1912</v>
      </c>
      <c r="V120" s="106"/>
      <c r="W120" s="106"/>
      <c r="X120" s="106"/>
      <c r="Y120" s="106">
        <v>107880</v>
      </c>
      <c r="Z120" s="106"/>
      <c r="AA120" s="106">
        <v>107880</v>
      </c>
      <c r="AB120" s="106"/>
      <c r="AC120" s="106">
        <v>4346.3999999999996</v>
      </c>
      <c r="AD120" s="106">
        <v>4346.3999999999996</v>
      </c>
      <c r="AE120" s="107">
        <v>114138.4</v>
      </c>
    </row>
    <row r="121" spans="2:31" ht="15.75" thickTop="1" x14ac:dyDescent="0.25">
      <c r="B121" s="109" t="s">
        <v>242</v>
      </c>
      <c r="C121" s="110"/>
      <c r="D121" s="110"/>
      <c r="E121" s="111">
        <v>101233</v>
      </c>
      <c r="F121" s="111">
        <v>1520</v>
      </c>
      <c r="G121" s="111">
        <v>16000</v>
      </c>
      <c r="H121" s="112">
        <v>17520</v>
      </c>
      <c r="I121" s="111">
        <f>I75+I45</f>
        <v>6969</v>
      </c>
      <c r="J121" s="111">
        <v>9650</v>
      </c>
      <c r="K121" s="112">
        <f>I121+J121</f>
        <v>16619</v>
      </c>
      <c r="L121" s="111">
        <v>60</v>
      </c>
      <c r="M121" s="111">
        <v>130000</v>
      </c>
      <c r="N121" s="112">
        <v>130060</v>
      </c>
      <c r="O121" s="111">
        <v>2300</v>
      </c>
      <c r="P121" s="111">
        <v>94500</v>
      </c>
      <c r="Q121" s="112">
        <v>96800</v>
      </c>
      <c r="R121" s="111">
        <v>2104</v>
      </c>
      <c r="S121" s="111">
        <v>382719</v>
      </c>
      <c r="T121" s="111">
        <v>637652</v>
      </c>
      <c r="U121" s="112">
        <v>1020371</v>
      </c>
      <c r="V121" s="111">
        <v>254840</v>
      </c>
      <c r="W121" s="111">
        <v>2945000</v>
      </c>
      <c r="X121" s="112">
        <v>3199840</v>
      </c>
      <c r="Y121" s="111">
        <v>564200</v>
      </c>
      <c r="Z121" s="111">
        <v>2380726</v>
      </c>
      <c r="AA121" s="112">
        <v>2944926</v>
      </c>
      <c r="AB121" s="111">
        <f>AB119+AB111+AB107+AB103+AB99+AB91+AB85+AB75+AB65+AB61+AB57+AB53+AB45</f>
        <v>449670</v>
      </c>
      <c r="AC121" s="111">
        <f>AC119+AC111+AC107+AC103+AC99+AC91+AC85+AC75+AC65+AC61+AC57+AC53+AC45</f>
        <v>2331442</v>
      </c>
      <c r="AD121" s="112">
        <f>AB121+AC121</f>
        <v>2781112</v>
      </c>
      <c r="AE121" s="113">
        <v>10310585</v>
      </c>
    </row>
    <row r="122" spans="2:31" ht="15.75" thickBot="1" x14ac:dyDescent="0.3">
      <c r="B122" s="114" t="s">
        <v>243</v>
      </c>
      <c r="C122" s="115"/>
      <c r="D122" s="115"/>
      <c r="E122" s="116">
        <v>552.04</v>
      </c>
      <c r="F122" s="116">
        <v>1500</v>
      </c>
      <c r="G122" s="116"/>
      <c r="H122" s="117">
        <v>1500</v>
      </c>
      <c r="I122" s="116">
        <v>104</v>
      </c>
      <c r="J122" s="116">
        <v>19.95</v>
      </c>
      <c r="K122" s="117">
        <v>123.95</v>
      </c>
      <c r="L122" s="116"/>
      <c r="M122" s="116"/>
      <c r="N122" s="117"/>
      <c r="O122" s="116"/>
      <c r="P122" s="116"/>
      <c r="Q122" s="117"/>
      <c r="R122" s="116"/>
      <c r="S122" s="116"/>
      <c r="T122" s="116">
        <v>6158.1</v>
      </c>
      <c r="U122" s="117">
        <v>6158.1</v>
      </c>
      <c r="V122" s="116"/>
      <c r="W122" s="116"/>
      <c r="X122" s="117"/>
      <c r="Y122" s="116">
        <v>395210</v>
      </c>
      <c r="Z122" s="116">
        <v>620363</v>
      </c>
      <c r="AA122" s="117">
        <v>1015573</v>
      </c>
      <c r="AB122" s="116">
        <f>AB120+AB112+AB108+AB104+AB100+AB92+AB86+AB76+AB66+AB62+AB58+AB54+AB46</f>
        <v>40667.1</v>
      </c>
      <c r="AC122" s="116">
        <f>AC120+AC112+AC108+AC104+AC100+AC92+AC86+AC76+AC66+AC62+AC58+AC54+AC46</f>
        <v>20750.52</v>
      </c>
      <c r="AD122" s="117">
        <f>AB122+AC122</f>
        <v>61417.619999999995</v>
      </c>
      <c r="AE122" s="118">
        <v>1085324.71</v>
      </c>
    </row>
  </sheetData>
  <mergeCells count="21">
    <mergeCell ref="N6:Q6"/>
    <mergeCell ref="R6:R7"/>
    <mergeCell ref="S6:S7"/>
    <mergeCell ref="B37:B38"/>
    <mergeCell ref="C37:C38"/>
    <mergeCell ref="D37:D38"/>
    <mergeCell ref="F37:H37"/>
    <mergeCell ref="I37:K37"/>
    <mergeCell ref="L37:N37"/>
    <mergeCell ref="O37:Q37"/>
    <mergeCell ref="B6:B7"/>
    <mergeCell ref="C6:C7"/>
    <mergeCell ref="D6:I6"/>
    <mergeCell ref="J6:J7"/>
    <mergeCell ref="M6:M7"/>
    <mergeCell ref="K6:L6"/>
    <mergeCell ref="S37:U37"/>
    <mergeCell ref="V37:X37"/>
    <mergeCell ref="Y37:AA37"/>
    <mergeCell ref="AB37:AD37"/>
    <mergeCell ref="AE37:AE38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2"/>
  <sheetViews>
    <sheetView workbookViewId="0">
      <selection activeCell="C2" sqref="C2"/>
    </sheetView>
  </sheetViews>
  <sheetFormatPr baseColWidth="10" defaultRowHeight="15" x14ac:dyDescent="0.25"/>
  <cols>
    <col min="2" max="2" width="14.140625" customWidth="1"/>
    <col min="7" max="7" width="12.7109375" customWidth="1"/>
    <col min="9" max="9" width="14.42578125" customWidth="1"/>
    <col min="12" max="12" width="14.140625" customWidth="1"/>
    <col min="17" max="17" width="12.5703125" customWidth="1"/>
  </cols>
  <sheetData>
    <row r="2" spans="2:17" ht="15.75" x14ac:dyDescent="0.3">
      <c r="D2" s="1" t="s">
        <v>0</v>
      </c>
    </row>
    <row r="4" spans="2:17" ht="15.75" thickBot="1" x14ac:dyDescent="0.3"/>
    <row r="5" spans="2:17" x14ac:dyDescent="0.25">
      <c r="B5" s="213" t="s">
        <v>1</v>
      </c>
      <c r="C5" s="215" t="s">
        <v>2</v>
      </c>
      <c r="D5" s="215" t="s">
        <v>124</v>
      </c>
      <c r="E5" s="215" t="s">
        <v>282</v>
      </c>
      <c r="F5" s="215"/>
      <c r="G5" s="215"/>
      <c r="H5" s="215"/>
      <c r="I5" s="215" t="s">
        <v>283</v>
      </c>
      <c r="J5" s="215"/>
      <c r="K5" s="215"/>
      <c r="L5" s="215"/>
      <c r="M5" s="215" t="s">
        <v>284</v>
      </c>
      <c r="N5" s="215"/>
      <c r="O5" s="215"/>
      <c r="P5" s="215"/>
      <c r="Q5" s="217" t="s">
        <v>201</v>
      </c>
    </row>
    <row r="6" spans="2:17" ht="47.25" customHeight="1" x14ac:dyDescent="0.25">
      <c r="B6" s="214"/>
      <c r="C6" s="216"/>
      <c r="D6" s="216"/>
      <c r="E6" s="145" t="s">
        <v>247</v>
      </c>
      <c r="F6" s="145" t="s">
        <v>248</v>
      </c>
      <c r="G6" s="145" t="s">
        <v>249</v>
      </c>
      <c r="H6" s="145" t="s">
        <v>250</v>
      </c>
      <c r="I6" s="145" t="s">
        <v>251</v>
      </c>
      <c r="J6" s="145" t="s">
        <v>252</v>
      </c>
      <c r="K6" s="145" t="s">
        <v>253</v>
      </c>
      <c r="L6" s="145" t="s">
        <v>254</v>
      </c>
      <c r="M6" s="145" t="s">
        <v>255</v>
      </c>
      <c r="N6" s="145" t="s">
        <v>256</v>
      </c>
      <c r="O6" s="145" t="s">
        <v>257</v>
      </c>
      <c r="P6" s="145" t="s">
        <v>258</v>
      </c>
      <c r="Q6" s="218"/>
    </row>
    <row r="7" spans="2:17" x14ac:dyDescent="0.25">
      <c r="B7" s="121" t="s">
        <v>7</v>
      </c>
      <c r="C7" s="122" t="s">
        <v>8</v>
      </c>
      <c r="D7" s="123" t="s">
        <v>214</v>
      </c>
      <c r="E7" s="124">
        <v>13</v>
      </c>
      <c r="F7" s="124"/>
      <c r="G7" s="124">
        <v>736</v>
      </c>
      <c r="H7" s="124"/>
      <c r="I7" s="124"/>
      <c r="J7" s="124"/>
      <c r="K7" s="124"/>
      <c r="L7" s="124"/>
      <c r="M7" s="124"/>
      <c r="N7" s="124"/>
      <c r="O7" s="124"/>
      <c r="P7" s="124"/>
      <c r="Q7" s="125">
        <v>749</v>
      </c>
    </row>
    <row r="8" spans="2:17" x14ac:dyDescent="0.25">
      <c r="B8" s="121"/>
      <c r="C8" s="122"/>
      <c r="D8" s="126" t="s">
        <v>259</v>
      </c>
      <c r="E8" s="127">
        <v>18337</v>
      </c>
      <c r="F8" s="127"/>
      <c r="G8" s="127">
        <v>628528</v>
      </c>
      <c r="H8" s="127"/>
      <c r="I8" s="127"/>
      <c r="J8" s="127"/>
      <c r="K8" s="127"/>
      <c r="L8" s="127"/>
      <c r="M8" s="127"/>
      <c r="N8" s="127"/>
      <c r="O8" s="127"/>
      <c r="P8" s="127"/>
      <c r="Q8" s="128">
        <v>646865</v>
      </c>
    </row>
    <row r="9" spans="2:17" x14ac:dyDescent="0.25">
      <c r="B9" s="121"/>
      <c r="C9" s="122" t="s">
        <v>9</v>
      </c>
      <c r="D9" s="123" t="s">
        <v>214</v>
      </c>
      <c r="E9" s="124">
        <v>42</v>
      </c>
      <c r="F9" s="124"/>
      <c r="G9" s="124">
        <v>767</v>
      </c>
      <c r="H9" s="124"/>
      <c r="I9" s="124"/>
      <c r="J9" s="124"/>
      <c r="K9" s="124"/>
      <c r="L9" s="124">
        <v>2</v>
      </c>
      <c r="M9" s="124"/>
      <c r="N9" s="124"/>
      <c r="O9" s="124"/>
      <c r="P9" s="124"/>
      <c r="Q9" s="125">
        <v>811</v>
      </c>
    </row>
    <row r="10" spans="2:17" x14ac:dyDescent="0.25">
      <c r="B10" s="121"/>
      <c r="C10" s="122"/>
      <c r="D10" s="126" t="s">
        <v>259</v>
      </c>
      <c r="E10" s="127">
        <v>78875</v>
      </c>
      <c r="F10" s="127"/>
      <c r="G10" s="127">
        <v>476849</v>
      </c>
      <c r="H10" s="127"/>
      <c r="I10" s="127"/>
      <c r="J10" s="127"/>
      <c r="K10" s="127"/>
      <c r="L10" s="127">
        <v>306</v>
      </c>
      <c r="M10" s="127"/>
      <c r="N10" s="127"/>
      <c r="O10" s="127"/>
      <c r="P10" s="127"/>
      <c r="Q10" s="128">
        <v>556030</v>
      </c>
    </row>
    <row r="11" spans="2:17" x14ac:dyDescent="0.25">
      <c r="B11" s="121"/>
      <c r="C11" s="122" t="s">
        <v>10</v>
      </c>
      <c r="D11" s="123" t="s">
        <v>214</v>
      </c>
      <c r="E11" s="124">
        <v>67</v>
      </c>
      <c r="F11" s="124"/>
      <c r="G11" s="124">
        <v>1396</v>
      </c>
      <c r="H11" s="124"/>
      <c r="I11" s="124"/>
      <c r="J11" s="124"/>
      <c r="K11" s="124"/>
      <c r="L11" s="124"/>
      <c r="M11" s="124"/>
      <c r="N11" s="124"/>
      <c r="O11" s="124"/>
      <c r="P11" s="124"/>
      <c r="Q11" s="125">
        <v>1463</v>
      </c>
    </row>
    <row r="12" spans="2:17" x14ac:dyDescent="0.25">
      <c r="B12" s="121"/>
      <c r="C12" s="122"/>
      <c r="D12" s="126" t="s">
        <v>259</v>
      </c>
      <c r="E12" s="127">
        <v>188786</v>
      </c>
      <c r="F12" s="127"/>
      <c r="G12" s="127">
        <v>954310</v>
      </c>
      <c r="H12" s="127"/>
      <c r="I12" s="127"/>
      <c r="J12" s="127"/>
      <c r="K12" s="127"/>
      <c r="L12" s="127"/>
      <c r="M12" s="127"/>
      <c r="N12" s="127"/>
      <c r="O12" s="127"/>
      <c r="P12" s="127"/>
      <c r="Q12" s="128">
        <v>1143096</v>
      </c>
    </row>
    <row r="13" spans="2:17" x14ac:dyDescent="0.25">
      <c r="B13" s="121"/>
      <c r="C13" s="122" t="s">
        <v>11</v>
      </c>
      <c r="D13" s="123" t="s">
        <v>214</v>
      </c>
      <c r="E13" s="124">
        <v>49</v>
      </c>
      <c r="F13" s="124"/>
      <c r="G13" s="124">
        <v>1035</v>
      </c>
      <c r="H13" s="124">
        <v>3</v>
      </c>
      <c r="I13" s="124"/>
      <c r="J13" s="124"/>
      <c r="K13" s="124"/>
      <c r="L13" s="124">
        <v>1</v>
      </c>
      <c r="M13" s="124"/>
      <c r="N13" s="124"/>
      <c r="O13" s="124"/>
      <c r="P13" s="124"/>
      <c r="Q13" s="125">
        <v>1088</v>
      </c>
    </row>
    <row r="14" spans="2:17" x14ac:dyDescent="0.25">
      <c r="B14" s="121"/>
      <c r="C14" s="122"/>
      <c r="D14" s="126" t="s">
        <v>259</v>
      </c>
      <c r="E14" s="127">
        <v>114141</v>
      </c>
      <c r="F14" s="127"/>
      <c r="G14" s="127">
        <v>806322</v>
      </c>
      <c r="H14" s="127">
        <v>3154</v>
      </c>
      <c r="I14" s="127"/>
      <c r="J14" s="127"/>
      <c r="K14" s="127"/>
      <c r="L14" s="127">
        <v>22346</v>
      </c>
      <c r="M14" s="127"/>
      <c r="N14" s="127"/>
      <c r="O14" s="127"/>
      <c r="P14" s="127"/>
      <c r="Q14" s="128">
        <v>945963</v>
      </c>
    </row>
    <row r="15" spans="2:17" x14ac:dyDescent="0.25">
      <c r="B15" s="121"/>
      <c r="C15" s="122" t="s">
        <v>12</v>
      </c>
      <c r="D15" s="123" t="s">
        <v>214</v>
      </c>
      <c r="E15" s="124">
        <v>38</v>
      </c>
      <c r="F15" s="124"/>
      <c r="G15" s="124">
        <v>787</v>
      </c>
      <c r="H15" s="124">
        <v>1</v>
      </c>
      <c r="I15" s="124"/>
      <c r="J15" s="124"/>
      <c r="K15" s="124"/>
      <c r="L15" s="124"/>
      <c r="M15" s="124"/>
      <c r="N15" s="124"/>
      <c r="O15" s="124"/>
      <c r="P15" s="124"/>
      <c r="Q15" s="125">
        <v>826</v>
      </c>
    </row>
    <row r="16" spans="2:17" x14ac:dyDescent="0.25">
      <c r="B16" s="121"/>
      <c r="C16" s="122"/>
      <c r="D16" s="126" t="s">
        <v>259</v>
      </c>
      <c r="E16" s="127">
        <v>126622</v>
      </c>
      <c r="F16" s="127"/>
      <c r="G16" s="127">
        <v>663896</v>
      </c>
      <c r="H16" s="127">
        <v>251</v>
      </c>
      <c r="I16" s="127"/>
      <c r="J16" s="127"/>
      <c r="K16" s="127"/>
      <c r="L16" s="127"/>
      <c r="M16" s="127"/>
      <c r="N16" s="127"/>
      <c r="O16" s="127"/>
      <c r="P16" s="127"/>
      <c r="Q16" s="128">
        <v>790769</v>
      </c>
    </row>
    <row r="17" spans="2:17" x14ac:dyDescent="0.25">
      <c r="B17" s="121"/>
      <c r="C17" s="122" t="s">
        <v>13</v>
      </c>
      <c r="D17" s="123" t="s">
        <v>214</v>
      </c>
      <c r="E17" s="124">
        <v>117</v>
      </c>
      <c r="F17" s="124"/>
      <c r="G17" s="124">
        <v>751</v>
      </c>
      <c r="H17" s="124">
        <v>1</v>
      </c>
      <c r="I17" s="124"/>
      <c r="J17" s="124"/>
      <c r="K17" s="124">
        <v>1</v>
      </c>
      <c r="L17" s="124"/>
      <c r="M17" s="124"/>
      <c r="N17" s="124"/>
      <c r="O17" s="124"/>
      <c r="P17" s="124"/>
      <c r="Q17" s="125">
        <v>870</v>
      </c>
    </row>
    <row r="18" spans="2:17" x14ac:dyDescent="0.25">
      <c r="B18" s="121"/>
      <c r="C18" s="122"/>
      <c r="D18" s="126" t="s">
        <v>259</v>
      </c>
      <c r="E18" s="127">
        <v>499747</v>
      </c>
      <c r="F18" s="127"/>
      <c r="G18" s="127">
        <v>662673</v>
      </c>
      <c r="H18" s="127">
        <v>354</v>
      </c>
      <c r="I18" s="127"/>
      <c r="J18" s="127"/>
      <c r="K18" s="127">
        <v>65837</v>
      </c>
      <c r="L18" s="127"/>
      <c r="M18" s="127"/>
      <c r="N18" s="127"/>
      <c r="O18" s="127"/>
      <c r="P18" s="127"/>
      <c r="Q18" s="128">
        <v>1228611</v>
      </c>
    </row>
    <row r="19" spans="2:17" x14ac:dyDescent="0.25">
      <c r="B19" s="121"/>
      <c r="C19" s="122" t="s">
        <v>14</v>
      </c>
      <c r="D19" s="123" t="s">
        <v>214</v>
      </c>
      <c r="E19" s="124">
        <v>138</v>
      </c>
      <c r="F19" s="124"/>
      <c r="G19" s="124">
        <v>308</v>
      </c>
      <c r="H19" s="124">
        <v>1</v>
      </c>
      <c r="I19" s="124"/>
      <c r="J19" s="124"/>
      <c r="K19" s="124">
        <v>3</v>
      </c>
      <c r="L19" s="124"/>
      <c r="M19" s="124"/>
      <c r="N19" s="124"/>
      <c r="O19" s="124"/>
      <c r="P19" s="124"/>
      <c r="Q19" s="125">
        <v>450</v>
      </c>
    </row>
    <row r="20" spans="2:17" x14ac:dyDescent="0.25">
      <c r="B20" s="121"/>
      <c r="C20" s="122"/>
      <c r="D20" s="126" t="s">
        <v>259</v>
      </c>
      <c r="E20" s="127">
        <v>327001</v>
      </c>
      <c r="F20" s="127"/>
      <c r="G20" s="127">
        <v>181465</v>
      </c>
      <c r="H20" s="127">
        <v>434</v>
      </c>
      <c r="I20" s="127"/>
      <c r="J20" s="127"/>
      <c r="K20" s="127">
        <v>61484</v>
      </c>
      <c r="L20" s="127"/>
      <c r="M20" s="127"/>
      <c r="N20" s="127"/>
      <c r="O20" s="127"/>
      <c r="P20" s="127"/>
      <c r="Q20" s="128">
        <v>570384</v>
      </c>
    </row>
    <row r="21" spans="2:17" x14ac:dyDescent="0.25">
      <c r="B21" s="121"/>
      <c r="C21" s="122" t="s">
        <v>15</v>
      </c>
      <c r="D21" s="123" t="s">
        <v>214</v>
      </c>
      <c r="E21" s="124">
        <v>101</v>
      </c>
      <c r="F21" s="124"/>
      <c r="G21" s="124">
        <v>1162</v>
      </c>
      <c r="H21" s="124">
        <v>1</v>
      </c>
      <c r="I21" s="124"/>
      <c r="J21" s="124"/>
      <c r="K21" s="124"/>
      <c r="L21" s="124"/>
      <c r="M21" s="124"/>
      <c r="N21" s="124"/>
      <c r="O21" s="124"/>
      <c r="P21" s="124"/>
      <c r="Q21" s="125">
        <v>1264</v>
      </c>
    </row>
    <row r="22" spans="2:17" x14ac:dyDescent="0.25">
      <c r="B22" s="121"/>
      <c r="C22" s="122"/>
      <c r="D22" s="126" t="s">
        <v>259</v>
      </c>
      <c r="E22" s="127">
        <v>266305</v>
      </c>
      <c r="F22" s="127"/>
      <c r="G22" s="127">
        <v>871973</v>
      </c>
      <c r="H22" s="127">
        <v>495</v>
      </c>
      <c r="I22" s="127"/>
      <c r="J22" s="127"/>
      <c r="K22" s="127"/>
      <c r="L22" s="127"/>
      <c r="M22" s="127"/>
      <c r="N22" s="127"/>
      <c r="O22" s="127"/>
      <c r="P22" s="127"/>
      <c r="Q22" s="128">
        <v>1138773</v>
      </c>
    </row>
    <row r="23" spans="2:17" x14ac:dyDescent="0.25">
      <c r="B23" s="129" t="s">
        <v>216</v>
      </c>
      <c r="C23" s="130"/>
      <c r="D23" s="130"/>
      <c r="E23" s="131">
        <v>565</v>
      </c>
      <c r="F23" s="131"/>
      <c r="G23" s="131">
        <v>6942</v>
      </c>
      <c r="H23" s="131">
        <v>7</v>
      </c>
      <c r="I23" s="131"/>
      <c r="J23" s="131"/>
      <c r="K23" s="131">
        <v>4</v>
      </c>
      <c r="L23" s="131">
        <v>3</v>
      </c>
      <c r="M23" s="131"/>
      <c r="N23" s="131"/>
      <c r="O23" s="131"/>
      <c r="P23" s="131"/>
      <c r="Q23" s="132">
        <v>7521</v>
      </c>
    </row>
    <row r="24" spans="2:17" x14ac:dyDescent="0.25">
      <c r="B24" s="133" t="s">
        <v>260</v>
      </c>
      <c r="C24" s="134"/>
      <c r="D24" s="134"/>
      <c r="E24" s="135">
        <v>1619814</v>
      </c>
      <c r="F24" s="135"/>
      <c r="G24" s="135">
        <v>5246016</v>
      </c>
      <c r="H24" s="135">
        <v>4688</v>
      </c>
      <c r="I24" s="135"/>
      <c r="J24" s="135"/>
      <c r="K24" s="135">
        <v>127321</v>
      </c>
      <c r="L24" s="135">
        <v>22652</v>
      </c>
      <c r="M24" s="135"/>
      <c r="N24" s="135"/>
      <c r="O24" s="135"/>
      <c r="P24" s="135"/>
      <c r="Q24" s="136">
        <v>7020491</v>
      </c>
    </row>
    <row r="25" spans="2:17" x14ac:dyDescent="0.25">
      <c r="B25" s="121" t="s">
        <v>17</v>
      </c>
      <c r="C25" s="122" t="s">
        <v>18</v>
      </c>
      <c r="D25" s="123" t="s">
        <v>214</v>
      </c>
      <c r="E25" s="124">
        <v>310</v>
      </c>
      <c r="F25" s="124">
        <v>121</v>
      </c>
      <c r="G25" s="124">
        <v>99</v>
      </c>
      <c r="H25" s="124">
        <v>9</v>
      </c>
      <c r="I25" s="124"/>
      <c r="J25" s="124">
        <v>7</v>
      </c>
      <c r="K25" s="124">
        <v>5</v>
      </c>
      <c r="L25" s="124"/>
      <c r="M25" s="124"/>
      <c r="N25" s="124"/>
      <c r="O25" s="124">
        <v>20</v>
      </c>
      <c r="P25" s="124"/>
      <c r="Q25" s="125">
        <v>571</v>
      </c>
    </row>
    <row r="26" spans="2:17" x14ac:dyDescent="0.25">
      <c r="B26" s="121"/>
      <c r="C26" s="122"/>
      <c r="D26" s="126" t="s">
        <v>259</v>
      </c>
      <c r="E26" s="127">
        <v>799682</v>
      </c>
      <c r="F26" s="127">
        <v>377227</v>
      </c>
      <c r="G26" s="127">
        <v>117672</v>
      </c>
      <c r="H26" s="127">
        <v>2347</v>
      </c>
      <c r="I26" s="127"/>
      <c r="J26" s="127">
        <v>23779</v>
      </c>
      <c r="K26" s="127">
        <v>131350</v>
      </c>
      <c r="L26" s="127"/>
      <c r="M26" s="127"/>
      <c r="N26" s="127"/>
      <c r="O26" s="127">
        <v>16674</v>
      </c>
      <c r="P26" s="127"/>
      <c r="Q26" s="128">
        <v>1468731</v>
      </c>
    </row>
    <row r="27" spans="2:17" x14ac:dyDescent="0.25">
      <c r="B27" s="121"/>
      <c r="C27" s="122" t="s">
        <v>19</v>
      </c>
      <c r="D27" s="123" t="s">
        <v>214</v>
      </c>
      <c r="E27" s="124">
        <v>177</v>
      </c>
      <c r="F27" s="124">
        <v>113</v>
      </c>
      <c r="G27" s="124">
        <v>54</v>
      </c>
      <c r="H27" s="124">
        <v>4</v>
      </c>
      <c r="I27" s="124"/>
      <c r="J27" s="124">
        <v>1</v>
      </c>
      <c r="K27" s="124">
        <v>3</v>
      </c>
      <c r="L27" s="124"/>
      <c r="M27" s="124"/>
      <c r="N27" s="124"/>
      <c r="O27" s="124">
        <v>14</v>
      </c>
      <c r="P27" s="124"/>
      <c r="Q27" s="125">
        <v>366</v>
      </c>
    </row>
    <row r="28" spans="2:17" x14ac:dyDescent="0.25">
      <c r="B28" s="121"/>
      <c r="C28" s="122"/>
      <c r="D28" s="126" t="s">
        <v>259</v>
      </c>
      <c r="E28" s="127">
        <v>852284</v>
      </c>
      <c r="F28" s="127">
        <v>437078</v>
      </c>
      <c r="G28" s="127">
        <v>73458</v>
      </c>
      <c r="H28" s="127">
        <v>1335</v>
      </c>
      <c r="I28" s="127"/>
      <c r="J28" s="127">
        <v>2297</v>
      </c>
      <c r="K28" s="127">
        <v>58056</v>
      </c>
      <c r="L28" s="127"/>
      <c r="M28" s="127"/>
      <c r="N28" s="127"/>
      <c r="O28" s="127">
        <v>3107</v>
      </c>
      <c r="P28" s="127"/>
      <c r="Q28" s="128">
        <v>1427615</v>
      </c>
    </row>
    <row r="29" spans="2:17" x14ac:dyDescent="0.25">
      <c r="B29" s="121"/>
      <c r="C29" s="122" t="s">
        <v>20</v>
      </c>
      <c r="D29" s="123" t="s">
        <v>214</v>
      </c>
      <c r="E29" s="124">
        <v>205</v>
      </c>
      <c r="F29" s="124">
        <v>144</v>
      </c>
      <c r="G29" s="124">
        <v>106</v>
      </c>
      <c r="H29" s="124">
        <v>10</v>
      </c>
      <c r="I29" s="124"/>
      <c r="J29" s="124">
        <v>2</v>
      </c>
      <c r="K29" s="124">
        <v>0</v>
      </c>
      <c r="L29" s="124"/>
      <c r="M29" s="124"/>
      <c r="N29" s="124"/>
      <c r="O29" s="124">
        <v>17</v>
      </c>
      <c r="P29" s="124"/>
      <c r="Q29" s="125">
        <v>484</v>
      </c>
    </row>
    <row r="30" spans="2:17" x14ac:dyDescent="0.25">
      <c r="B30" s="121"/>
      <c r="C30" s="122"/>
      <c r="D30" s="126" t="s">
        <v>259</v>
      </c>
      <c r="E30" s="127">
        <v>862019</v>
      </c>
      <c r="F30" s="127">
        <v>540171</v>
      </c>
      <c r="G30" s="127">
        <v>126627</v>
      </c>
      <c r="H30" s="127">
        <v>2976</v>
      </c>
      <c r="I30" s="127"/>
      <c r="J30" s="127">
        <v>3709</v>
      </c>
      <c r="K30" s="127"/>
      <c r="L30" s="127"/>
      <c r="M30" s="127"/>
      <c r="N30" s="127"/>
      <c r="O30" s="127">
        <v>38431</v>
      </c>
      <c r="P30" s="127"/>
      <c r="Q30" s="128">
        <v>1573933</v>
      </c>
    </row>
    <row r="31" spans="2:17" x14ac:dyDescent="0.25">
      <c r="B31" s="129" t="s">
        <v>218</v>
      </c>
      <c r="C31" s="130"/>
      <c r="D31" s="130"/>
      <c r="E31" s="131">
        <v>692</v>
      </c>
      <c r="F31" s="131">
        <v>378</v>
      </c>
      <c r="G31" s="131">
        <v>259</v>
      </c>
      <c r="H31" s="131">
        <v>23</v>
      </c>
      <c r="I31" s="131"/>
      <c r="J31" s="131">
        <v>10</v>
      </c>
      <c r="K31" s="131">
        <v>8</v>
      </c>
      <c r="L31" s="131"/>
      <c r="M31" s="131"/>
      <c r="N31" s="131"/>
      <c r="O31" s="131">
        <v>51</v>
      </c>
      <c r="P31" s="131"/>
      <c r="Q31" s="132">
        <v>1421</v>
      </c>
    </row>
    <row r="32" spans="2:17" x14ac:dyDescent="0.25">
      <c r="B32" s="133" t="s">
        <v>261</v>
      </c>
      <c r="C32" s="134"/>
      <c r="D32" s="134"/>
      <c r="E32" s="135">
        <v>2513985</v>
      </c>
      <c r="F32" s="135">
        <v>1354476</v>
      </c>
      <c r="G32" s="135">
        <v>317757</v>
      </c>
      <c r="H32" s="135">
        <v>6658</v>
      </c>
      <c r="I32" s="135"/>
      <c r="J32" s="135">
        <v>29785</v>
      </c>
      <c r="K32" s="135">
        <v>189406</v>
      </c>
      <c r="L32" s="135"/>
      <c r="M32" s="135"/>
      <c r="N32" s="135"/>
      <c r="O32" s="135">
        <v>58212</v>
      </c>
      <c r="P32" s="135"/>
      <c r="Q32" s="136">
        <v>4470279</v>
      </c>
    </row>
    <row r="33" spans="2:17" x14ac:dyDescent="0.25">
      <c r="B33" s="121" t="s">
        <v>22</v>
      </c>
      <c r="C33" s="122" t="s">
        <v>22</v>
      </c>
      <c r="D33" s="123" t="s">
        <v>214</v>
      </c>
      <c r="E33" s="124"/>
      <c r="F33" s="124"/>
      <c r="G33" s="124">
        <v>1</v>
      </c>
      <c r="H33" s="124"/>
      <c r="I33" s="124">
        <v>60</v>
      </c>
      <c r="J33" s="124"/>
      <c r="K33" s="124">
        <v>11</v>
      </c>
      <c r="L33" s="124"/>
      <c r="M33" s="124">
        <v>17</v>
      </c>
      <c r="N33" s="124">
        <v>3</v>
      </c>
      <c r="O33" s="124"/>
      <c r="P33" s="124">
        <v>17</v>
      </c>
      <c r="Q33" s="125">
        <v>109</v>
      </c>
    </row>
    <row r="34" spans="2:17" x14ac:dyDescent="0.25">
      <c r="B34" s="121"/>
      <c r="C34" s="122"/>
      <c r="D34" s="126" t="s">
        <v>259</v>
      </c>
      <c r="E34" s="127"/>
      <c r="F34" s="127"/>
      <c r="G34" s="127">
        <v>604</v>
      </c>
      <c r="H34" s="127"/>
      <c r="I34" s="127">
        <v>742474</v>
      </c>
      <c r="J34" s="127"/>
      <c r="K34" s="127">
        <v>210143</v>
      </c>
      <c r="L34" s="127"/>
      <c r="M34" s="127">
        <v>30420</v>
      </c>
      <c r="N34" s="127">
        <v>3525</v>
      </c>
      <c r="O34" s="127"/>
      <c r="P34" s="127">
        <v>32200</v>
      </c>
      <c r="Q34" s="128">
        <v>1019366</v>
      </c>
    </row>
    <row r="35" spans="2:17" x14ac:dyDescent="0.25">
      <c r="B35" s="129" t="s">
        <v>220</v>
      </c>
      <c r="C35" s="130"/>
      <c r="D35" s="130"/>
      <c r="E35" s="131"/>
      <c r="F35" s="131"/>
      <c r="G35" s="131">
        <v>1</v>
      </c>
      <c r="H35" s="131"/>
      <c r="I35" s="131">
        <v>60</v>
      </c>
      <c r="J35" s="131"/>
      <c r="K35" s="131">
        <v>11</v>
      </c>
      <c r="L35" s="131"/>
      <c r="M35" s="131">
        <v>17</v>
      </c>
      <c r="N35" s="131">
        <v>3</v>
      </c>
      <c r="O35" s="131"/>
      <c r="P35" s="131">
        <v>17</v>
      </c>
      <c r="Q35" s="132">
        <v>109</v>
      </c>
    </row>
    <row r="36" spans="2:17" x14ac:dyDescent="0.25">
      <c r="B36" s="133" t="s">
        <v>262</v>
      </c>
      <c r="C36" s="134"/>
      <c r="D36" s="134"/>
      <c r="E36" s="135"/>
      <c r="F36" s="135"/>
      <c r="G36" s="135">
        <v>604</v>
      </c>
      <c r="H36" s="135"/>
      <c r="I36" s="135">
        <v>742474</v>
      </c>
      <c r="J36" s="135"/>
      <c r="K36" s="135">
        <v>210143</v>
      </c>
      <c r="L36" s="135"/>
      <c r="M36" s="135">
        <v>30420</v>
      </c>
      <c r="N36" s="135">
        <v>3525</v>
      </c>
      <c r="O36" s="135"/>
      <c r="P36" s="135">
        <v>32200</v>
      </c>
      <c r="Q36" s="136">
        <v>1019366</v>
      </c>
    </row>
    <row r="37" spans="2:17" x14ac:dyDescent="0.25">
      <c r="B37" s="121" t="s">
        <v>24</v>
      </c>
      <c r="C37" s="122" t="s">
        <v>24</v>
      </c>
      <c r="D37" s="123" t="s">
        <v>214</v>
      </c>
      <c r="E37" s="124"/>
      <c r="F37" s="124"/>
      <c r="G37" s="124">
        <v>2030</v>
      </c>
      <c r="H37" s="124">
        <v>5</v>
      </c>
      <c r="I37" s="124"/>
      <c r="J37" s="124"/>
      <c r="K37" s="124"/>
      <c r="L37" s="124">
        <v>7</v>
      </c>
      <c r="M37" s="124">
        <v>26</v>
      </c>
      <c r="N37" s="124"/>
      <c r="O37" s="124"/>
      <c r="P37" s="124"/>
      <c r="Q37" s="125">
        <v>2068</v>
      </c>
    </row>
    <row r="38" spans="2:17" x14ac:dyDescent="0.25">
      <c r="B38" s="121"/>
      <c r="C38" s="122"/>
      <c r="D38" s="126" t="s">
        <v>259</v>
      </c>
      <c r="E38" s="127"/>
      <c r="F38" s="127"/>
      <c r="G38" s="127">
        <v>378985</v>
      </c>
      <c r="H38" s="127">
        <v>1064</v>
      </c>
      <c r="I38" s="127"/>
      <c r="J38" s="127"/>
      <c r="K38" s="127"/>
      <c r="L38" s="127">
        <v>1726</v>
      </c>
      <c r="M38" s="127">
        <v>963</v>
      </c>
      <c r="N38" s="127"/>
      <c r="O38" s="127"/>
      <c r="P38" s="127"/>
      <c r="Q38" s="128">
        <v>382738</v>
      </c>
    </row>
    <row r="39" spans="2:17" x14ac:dyDescent="0.25">
      <c r="B39" s="129" t="s">
        <v>263</v>
      </c>
      <c r="C39" s="130"/>
      <c r="D39" s="130"/>
      <c r="E39" s="131"/>
      <c r="F39" s="131"/>
      <c r="G39" s="131">
        <v>2030</v>
      </c>
      <c r="H39" s="131">
        <v>5</v>
      </c>
      <c r="I39" s="131"/>
      <c r="J39" s="131"/>
      <c r="K39" s="131"/>
      <c r="L39" s="131">
        <v>7</v>
      </c>
      <c r="M39" s="131">
        <v>26</v>
      </c>
      <c r="N39" s="131"/>
      <c r="O39" s="131"/>
      <c r="P39" s="131"/>
      <c r="Q39" s="132">
        <v>2068</v>
      </c>
    </row>
    <row r="40" spans="2:17" x14ac:dyDescent="0.25">
      <c r="B40" s="133" t="s">
        <v>264</v>
      </c>
      <c r="C40" s="134"/>
      <c r="D40" s="134"/>
      <c r="E40" s="135"/>
      <c r="F40" s="135"/>
      <c r="G40" s="135">
        <v>378985</v>
      </c>
      <c r="H40" s="135">
        <v>1064</v>
      </c>
      <c r="I40" s="135"/>
      <c r="J40" s="135"/>
      <c r="K40" s="135"/>
      <c r="L40" s="135">
        <v>1726</v>
      </c>
      <c r="M40" s="135">
        <v>963</v>
      </c>
      <c r="N40" s="135"/>
      <c r="O40" s="135"/>
      <c r="P40" s="135"/>
      <c r="Q40" s="136">
        <v>382738</v>
      </c>
    </row>
    <row r="41" spans="2:17" x14ac:dyDescent="0.25">
      <c r="B41" s="121" t="s">
        <v>26</v>
      </c>
      <c r="C41" s="122" t="s">
        <v>27</v>
      </c>
      <c r="D41" s="123" t="s">
        <v>214</v>
      </c>
      <c r="E41" s="124">
        <v>345</v>
      </c>
      <c r="F41" s="124"/>
      <c r="G41" s="124"/>
      <c r="H41" s="124">
        <v>4</v>
      </c>
      <c r="I41" s="124"/>
      <c r="J41" s="124"/>
      <c r="K41" s="124"/>
      <c r="L41" s="124">
        <v>9</v>
      </c>
      <c r="M41" s="124"/>
      <c r="N41" s="124"/>
      <c r="O41" s="124"/>
      <c r="P41" s="124"/>
      <c r="Q41" s="125">
        <v>358</v>
      </c>
    </row>
    <row r="42" spans="2:17" x14ac:dyDescent="0.25">
      <c r="B42" s="121"/>
      <c r="C42" s="122"/>
      <c r="D42" s="126" t="s">
        <v>259</v>
      </c>
      <c r="E42" s="127">
        <v>385381</v>
      </c>
      <c r="F42" s="127"/>
      <c r="G42" s="127"/>
      <c r="H42" s="127">
        <v>3363</v>
      </c>
      <c r="I42" s="127"/>
      <c r="J42" s="127"/>
      <c r="K42" s="127"/>
      <c r="L42" s="127">
        <v>9053</v>
      </c>
      <c r="M42" s="127"/>
      <c r="N42" s="127"/>
      <c r="O42" s="127"/>
      <c r="P42" s="127"/>
      <c r="Q42" s="128">
        <v>397797</v>
      </c>
    </row>
    <row r="43" spans="2:17" x14ac:dyDescent="0.25">
      <c r="B43" s="121"/>
      <c r="C43" s="122" t="s">
        <v>28</v>
      </c>
      <c r="D43" s="123" t="s">
        <v>214</v>
      </c>
      <c r="E43" s="124">
        <v>206</v>
      </c>
      <c r="F43" s="124"/>
      <c r="G43" s="124"/>
      <c r="H43" s="124">
        <v>2</v>
      </c>
      <c r="I43" s="124"/>
      <c r="J43" s="124"/>
      <c r="K43" s="124">
        <v>1</v>
      </c>
      <c r="L43" s="124">
        <v>7</v>
      </c>
      <c r="M43" s="124"/>
      <c r="N43" s="124"/>
      <c r="O43" s="124"/>
      <c r="P43" s="124"/>
      <c r="Q43" s="125">
        <v>216</v>
      </c>
    </row>
    <row r="44" spans="2:17" x14ac:dyDescent="0.25">
      <c r="B44" s="121"/>
      <c r="C44" s="122"/>
      <c r="D44" s="126" t="s">
        <v>259</v>
      </c>
      <c r="E44" s="127">
        <v>563015</v>
      </c>
      <c r="F44" s="127"/>
      <c r="G44" s="127"/>
      <c r="H44" s="127">
        <v>742</v>
      </c>
      <c r="I44" s="127"/>
      <c r="J44" s="127"/>
      <c r="K44" s="127">
        <v>1426</v>
      </c>
      <c r="L44" s="127">
        <v>7363</v>
      </c>
      <c r="M44" s="127"/>
      <c r="N44" s="127"/>
      <c r="O44" s="127"/>
      <c r="P44" s="127"/>
      <c r="Q44" s="128">
        <v>572546</v>
      </c>
    </row>
    <row r="45" spans="2:17" x14ac:dyDescent="0.25">
      <c r="B45" s="121"/>
      <c r="C45" s="122" t="s">
        <v>29</v>
      </c>
      <c r="D45" s="123" t="s">
        <v>214</v>
      </c>
      <c r="E45" s="124">
        <v>367</v>
      </c>
      <c r="F45" s="124"/>
      <c r="G45" s="124"/>
      <c r="H45" s="124">
        <v>41</v>
      </c>
      <c r="I45" s="124"/>
      <c r="J45" s="124"/>
      <c r="K45" s="124">
        <v>1</v>
      </c>
      <c r="L45" s="124">
        <v>30</v>
      </c>
      <c r="M45" s="124"/>
      <c r="N45" s="124"/>
      <c r="O45" s="124"/>
      <c r="P45" s="124"/>
      <c r="Q45" s="125">
        <v>439</v>
      </c>
    </row>
    <row r="46" spans="2:17" x14ac:dyDescent="0.25">
      <c r="B46" s="121"/>
      <c r="C46" s="122"/>
      <c r="D46" s="126" t="s">
        <v>259</v>
      </c>
      <c r="E46" s="127">
        <v>822095</v>
      </c>
      <c r="F46" s="127"/>
      <c r="G46" s="127"/>
      <c r="H46" s="127">
        <v>43387</v>
      </c>
      <c r="I46" s="127"/>
      <c r="J46" s="127"/>
      <c r="K46" s="127">
        <v>35866</v>
      </c>
      <c r="L46" s="127">
        <v>38010</v>
      </c>
      <c r="M46" s="127"/>
      <c r="N46" s="127"/>
      <c r="O46" s="127"/>
      <c r="P46" s="127"/>
      <c r="Q46" s="128">
        <v>939358</v>
      </c>
    </row>
    <row r="47" spans="2:17" x14ac:dyDescent="0.25">
      <c r="B47" s="129" t="s">
        <v>222</v>
      </c>
      <c r="C47" s="130"/>
      <c r="D47" s="130"/>
      <c r="E47" s="131">
        <v>918</v>
      </c>
      <c r="F47" s="131"/>
      <c r="G47" s="131"/>
      <c r="H47" s="131">
        <v>47</v>
      </c>
      <c r="I47" s="131"/>
      <c r="J47" s="131"/>
      <c r="K47" s="131">
        <v>2</v>
      </c>
      <c r="L47" s="131">
        <v>46</v>
      </c>
      <c r="M47" s="131"/>
      <c r="N47" s="131"/>
      <c r="O47" s="131"/>
      <c r="P47" s="131"/>
      <c r="Q47" s="132">
        <v>1013</v>
      </c>
    </row>
    <row r="48" spans="2:17" x14ac:dyDescent="0.25">
      <c r="B48" s="133" t="s">
        <v>265</v>
      </c>
      <c r="C48" s="134"/>
      <c r="D48" s="134"/>
      <c r="E48" s="135">
        <v>1770491</v>
      </c>
      <c r="F48" s="135"/>
      <c r="G48" s="135"/>
      <c r="H48" s="135">
        <v>47492</v>
      </c>
      <c r="I48" s="135"/>
      <c r="J48" s="135"/>
      <c r="K48" s="135">
        <v>37292</v>
      </c>
      <c r="L48" s="135">
        <v>54426</v>
      </c>
      <c r="M48" s="135"/>
      <c r="N48" s="135"/>
      <c r="O48" s="135"/>
      <c r="P48" s="135"/>
      <c r="Q48" s="136">
        <v>1909701</v>
      </c>
    </row>
    <row r="49" spans="2:17" x14ac:dyDescent="0.25">
      <c r="B49" s="121" t="s">
        <v>31</v>
      </c>
      <c r="C49" s="122" t="s">
        <v>32</v>
      </c>
      <c r="D49" s="123" t="s">
        <v>214</v>
      </c>
      <c r="E49" s="124"/>
      <c r="F49" s="124"/>
      <c r="G49" s="124">
        <v>15</v>
      </c>
      <c r="H49" s="124">
        <v>1</v>
      </c>
      <c r="I49" s="124"/>
      <c r="J49" s="124"/>
      <c r="K49" s="124">
        <v>10</v>
      </c>
      <c r="L49" s="124">
        <v>3</v>
      </c>
      <c r="M49" s="124">
        <v>1</v>
      </c>
      <c r="N49" s="124"/>
      <c r="O49" s="124"/>
      <c r="P49" s="124"/>
      <c r="Q49" s="125">
        <v>30</v>
      </c>
    </row>
    <row r="50" spans="2:17" x14ac:dyDescent="0.25">
      <c r="B50" s="121"/>
      <c r="C50" s="122"/>
      <c r="D50" s="126" t="s">
        <v>259</v>
      </c>
      <c r="E50" s="127"/>
      <c r="F50" s="127"/>
      <c r="G50" s="127">
        <v>3500</v>
      </c>
      <c r="H50" s="127">
        <v>1000</v>
      </c>
      <c r="I50" s="127"/>
      <c r="J50" s="127"/>
      <c r="K50" s="127"/>
      <c r="L50" s="127">
        <v>152687</v>
      </c>
      <c r="M50" s="127">
        <v>3714</v>
      </c>
      <c r="N50" s="127"/>
      <c r="O50" s="127"/>
      <c r="P50" s="127"/>
      <c r="Q50" s="128">
        <v>160901</v>
      </c>
    </row>
    <row r="51" spans="2:17" x14ac:dyDescent="0.25">
      <c r="B51" s="121"/>
      <c r="C51" s="122" t="s">
        <v>33</v>
      </c>
      <c r="D51" s="123" t="s">
        <v>214</v>
      </c>
      <c r="E51" s="124"/>
      <c r="F51" s="124"/>
      <c r="G51" s="124">
        <v>66</v>
      </c>
      <c r="H51" s="124"/>
      <c r="I51" s="124"/>
      <c r="J51" s="124"/>
      <c r="K51" s="124">
        <v>4</v>
      </c>
      <c r="L51" s="124">
        <v>3</v>
      </c>
      <c r="M51" s="124"/>
      <c r="N51" s="124"/>
      <c r="O51" s="124"/>
      <c r="P51" s="124"/>
      <c r="Q51" s="125">
        <v>73</v>
      </c>
    </row>
    <row r="52" spans="2:17" x14ac:dyDescent="0.25">
      <c r="B52" s="121"/>
      <c r="C52" s="122"/>
      <c r="D52" s="126" t="s">
        <v>259</v>
      </c>
      <c r="E52" s="127"/>
      <c r="F52" s="127"/>
      <c r="G52" s="127">
        <v>10136</v>
      </c>
      <c r="H52" s="127"/>
      <c r="I52" s="127"/>
      <c r="J52" s="127"/>
      <c r="K52" s="127">
        <v>1175</v>
      </c>
      <c r="L52" s="127">
        <v>208107</v>
      </c>
      <c r="M52" s="127"/>
      <c r="N52" s="127"/>
      <c r="O52" s="127"/>
      <c r="P52" s="127"/>
      <c r="Q52" s="128">
        <v>219418</v>
      </c>
    </row>
    <row r="53" spans="2:17" x14ac:dyDescent="0.25">
      <c r="B53" s="129" t="s">
        <v>266</v>
      </c>
      <c r="C53" s="130"/>
      <c r="D53" s="130"/>
      <c r="E53" s="131"/>
      <c r="F53" s="131"/>
      <c r="G53" s="131">
        <v>81</v>
      </c>
      <c r="H53" s="131">
        <v>1</v>
      </c>
      <c r="I53" s="131"/>
      <c r="J53" s="131"/>
      <c r="K53" s="131">
        <v>14</v>
      </c>
      <c r="L53" s="131">
        <v>6</v>
      </c>
      <c r="M53" s="131">
        <v>1</v>
      </c>
      <c r="N53" s="131"/>
      <c r="O53" s="131"/>
      <c r="P53" s="131"/>
      <c r="Q53" s="132">
        <v>103</v>
      </c>
    </row>
    <row r="54" spans="2:17" x14ac:dyDescent="0.25">
      <c r="B54" s="133" t="s">
        <v>267</v>
      </c>
      <c r="C54" s="134"/>
      <c r="D54" s="134"/>
      <c r="E54" s="135"/>
      <c r="F54" s="135"/>
      <c r="G54" s="135">
        <v>13636</v>
      </c>
      <c r="H54" s="135">
        <v>1000</v>
      </c>
      <c r="I54" s="135"/>
      <c r="J54" s="135"/>
      <c r="K54" s="135">
        <v>1175</v>
      </c>
      <c r="L54" s="135">
        <v>360794</v>
      </c>
      <c r="M54" s="135">
        <v>3714</v>
      </c>
      <c r="N54" s="135"/>
      <c r="O54" s="135"/>
      <c r="P54" s="135"/>
      <c r="Q54" s="136">
        <v>380319</v>
      </c>
    </row>
    <row r="55" spans="2:17" x14ac:dyDescent="0.25">
      <c r="B55" s="121" t="s">
        <v>35</v>
      </c>
      <c r="C55" s="122" t="s">
        <v>35</v>
      </c>
      <c r="D55" s="123" t="s">
        <v>214</v>
      </c>
      <c r="E55" s="124">
        <v>68</v>
      </c>
      <c r="F55" s="124"/>
      <c r="G55" s="124">
        <v>50</v>
      </c>
      <c r="H55" s="124"/>
      <c r="I55" s="124">
        <v>1</v>
      </c>
      <c r="J55" s="124"/>
      <c r="K55" s="124">
        <v>1</v>
      </c>
      <c r="L55" s="124"/>
      <c r="M55" s="124"/>
      <c r="N55" s="124"/>
      <c r="O55" s="124"/>
      <c r="P55" s="124"/>
      <c r="Q55" s="125">
        <v>120</v>
      </c>
    </row>
    <row r="56" spans="2:17" x14ac:dyDescent="0.25">
      <c r="B56" s="121"/>
      <c r="C56" s="122"/>
      <c r="D56" s="126" t="s">
        <v>259</v>
      </c>
      <c r="E56" s="127">
        <v>211591</v>
      </c>
      <c r="F56" s="127"/>
      <c r="G56" s="127">
        <v>76737</v>
      </c>
      <c r="H56" s="127"/>
      <c r="I56" s="127">
        <v>4068</v>
      </c>
      <c r="J56" s="127"/>
      <c r="K56" s="127">
        <v>178170</v>
      </c>
      <c r="L56" s="127"/>
      <c r="M56" s="127"/>
      <c r="N56" s="127"/>
      <c r="O56" s="127"/>
      <c r="P56" s="127"/>
      <c r="Q56" s="128">
        <v>470566</v>
      </c>
    </row>
    <row r="57" spans="2:17" x14ac:dyDescent="0.25">
      <c r="B57" s="129" t="s">
        <v>224</v>
      </c>
      <c r="C57" s="130"/>
      <c r="D57" s="130"/>
      <c r="E57" s="131">
        <v>68</v>
      </c>
      <c r="F57" s="131"/>
      <c r="G57" s="131">
        <v>50</v>
      </c>
      <c r="H57" s="131"/>
      <c r="I57" s="131">
        <v>1</v>
      </c>
      <c r="J57" s="131"/>
      <c r="K57" s="131">
        <v>1</v>
      </c>
      <c r="L57" s="131"/>
      <c r="M57" s="131"/>
      <c r="N57" s="131"/>
      <c r="O57" s="131"/>
      <c r="P57" s="131"/>
      <c r="Q57" s="132">
        <v>120</v>
      </c>
    </row>
    <row r="58" spans="2:17" x14ac:dyDescent="0.25">
      <c r="B58" s="133" t="s">
        <v>268</v>
      </c>
      <c r="C58" s="134"/>
      <c r="D58" s="134"/>
      <c r="E58" s="135">
        <v>211591</v>
      </c>
      <c r="F58" s="135"/>
      <c r="G58" s="135">
        <v>76737</v>
      </c>
      <c r="H58" s="135"/>
      <c r="I58" s="135">
        <v>4068</v>
      </c>
      <c r="J58" s="135"/>
      <c r="K58" s="135">
        <v>178170</v>
      </c>
      <c r="L58" s="135"/>
      <c r="M58" s="135"/>
      <c r="N58" s="135"/>
      <c r="O58" s="135"/>
      <c r="P58" s="135"/>
      <c r="Q58" s="136">
        <v>470566</v>
      </c>
    </row>
    <row r="59" spans="2:17" x14ac:dyDescent="0.25">
      <c r="B59" s="121" t="s">
        <v>37</v>
      </c>
      <c r="C59" s="122" t="s">
        <v>38</v>
      </c>
      <c r="D59" s="123" t="s">
        <v>214</v>
      </c>
      <c r="E59" s="124"/>
      <c r="F59" s="124"/>
      <c r="G59" s="124">
        <v>464</v>
      </c>
      <c r="H59" s="124"/>
      <c r="I59" s="124">
        <v>1</v>
      </c>
      <c r="J59" s="124"/>
      <c r="K59" s="124">
        <v>1</v>
      </c>
      <c r="L59" s="124"/>
      <c r="M59" s="124"/>
      <c r="N59" s="124"/>
      <c r="O59" s="124"/>
      <c r="P59" s="124"/>
      <c r="Q59" s="125">
        <v>466</v>
      </c>
    </row>
    <row r="60" spans="2:17" x14ac:dyDescent="0.25">
      <c r="B60" s="121"/>
      <c r="C60" s="122"/>
      <c r="D60" s="126" t="s">
        <v>259</v>
      </c>
      <c r="E60" s="127"/>
      <c r="F60" s="127"/>
      <c r="G60" s="127">
        <v>645891</v>
      </c>
      <c r="H60" s="127"/>
      <c r="I60" s="127">
        <v>3424</v>
      </c>
      <c r="J60" s="127"/>
      <c r="K60" s="127">
        <v>39052</v>
      </c>
      <c r="L60" s="127"/>
      <c r="M60" s="127"/>
      <c r="N60" s="127"/>
      <c r="O60" s="127"/>
      <c r="P60" s="127"/>
      <c r="Q60" s="128">
        <v>688367</v>
      </c>
    </row>
    <row r="61" spans="2:17" x14ac:dyDescent="0.25">
      <c r="B61" s="121"/>
      <c r="C61" s="122" t="s">
        <v>39</v>
      </c>
      <c r="D61" s="123" t="s">
        <v>214</v>
      </c>
      <c r="E61" s="124"/>
      <c r="F61" s="124"/>
      <c r="G61" s="124">
        <v>831</v>
      </c>
      <c r="H61" s="124"/>
      <c r="I61" s="124"/>
      <c r="J61" s="124"/>
      <c r="K61" s="124">
        <v>1</v>
      </c>
      <c r="L61" s="124">
        <v>1</v>
      </c>
      <c r="M61" s="124"/>
      <c r="N61" s="124"/>
      <c r="O61" s="124"/>
      <c r="P61" s="124"/>
      <c r="Q61" s="125">
        <v>833</v>
      </c>
    </row>
    <row r="62" spans="2:17" x14ac:dyDescent="0.25">
      <c r="B62" s="121"/>
      <c r="C62" s="122"/>
      <c r="D62" s="126" t="s">
        <v>259</v>
      </c>
      <c r="E62" s="127"/>
      <c r="F62" s="127"/>
      <c r="G62" s="127">
        <v>1229265</v>
      </c>
      <c r="H62" s="127"/>
      <c r="I62" s="127"/>
      <c r="J62" s="127"/>
      <c r="K62" s="127">
        <v>75372</v>
      </c>
      <c r="L62" s="127">
        <v>509</v>
      </c>
      <c r="M62" s="127"/>
      <c r="N62" s="127"/>
      <c r="O62" s="127"/>
      <c r="P62" s="127"/>
      <c r="Q62" s="128">
        <v>1305146</v>
      </c>
    </row>
    <row r="63" spans="2:17" x14ac:dyDescent="0.25">
      <c r="B63" s="121"/>
      <c r="C63" s="122" t="s">
        <v>40</v>
      </c>
      <c r="D63" s="123" t="s">
        <v>214</v>
      </c>
      <c r="E63" s="124"/>
      <c r="F63" s="124"/>
      <c r="G63" s="124">
        <v>972</v>
      </c>
      <c r="H63" s="124"/>
      <c r="I63" s="124"/>
      <c r="J63" s="124"/>
      <c r="K63" s="124">
        <v>3</v>
      </c>
      <c r="L63" s="124">
        <v>1</v>
      </c>
      <c r="M63" s="124"/>
      <c r="N63" s="124"/>
      <c r="O63" s="124"/>
      <c r="P63" s="124"/>
      <c r="Q63" s="125">
        <v>976</v>
      </c>
    </row>
    <row r="64" spans="2:17" x14ac:dyDescent="0.25">
      <c r="B64" s="121"/>
      <c r="C64" s="122"/>
      <c r="D64" s="126" t="s">
        <v>259</v>
      </c>
      <c r="E64" s="127"/>
      <c r="F64" s="127"/>
      <c r="G64" s="127">
        <v>1214978</v>
      </c>
      <c r="H64" s="127"/>
      <c r="I64" s="127"/>
      <c r="J64" s="127"/>
      <c r="K64" s="127">
        <v>146737</v>
      </c>
      <c r="L64" s="127">
        <v>6122</v>
      </c>
      <c r="M64" s="127"/>
      <c r="N64" s="127"/>
      <c r="O64" s="127"/>
      <c r="P64" s="127"/>
      <c r="Q64" s="128">
        <v>1367837</v>
      </c>
    </row>
    <row r="65" spans="2:17" x14ac:dyDescent="0.25">
      <c r="B65" s="121"/>
      <c r="C65" s="122" t="s">
        <v>41</v>
      </c>
      <c r="D65" s="123" t="s">
        <v>214</v>
      </c>
      <c r="E65" s="124"/>
      <c r="F65" s="124"/>
      <c r="G65" s="124">
        <v>464</v>
      </c>
      <c r="H65" s="124"/>
      <c r="I65" s="124"/>
      <c r="J65" s="124"/>
      <c r="K65" s="124">
        <v>1</v>
      </c>
      <c r="L65" s="124"/>
      <c r="M65" s="124"/>
      <c r="N65" s="124"/>
      <c r="O65" s="124"/>
      <c r="P65" s="124"/>
      <c r="Q65" s="125">
        <v>465</v>
      </c>
    </row>
    <row r="66" spans="2:17" x14ac:dyDescent="0.25">
      <c r="B66" s="121"/>
      <c r="C66" s="122"/>
      <c r="D66" s="126" t="s">
        <v>259</v>
      </c>
      <c r="E66" s="127"/>
      <c r="F66" s="127"/>
      <c r="G66" s="127">
        <v>665261</v>
      </c>
      <c r="H66" s="127"/>
      <c r="I66" s="127"/>
      <c r="J66" s="127"/>
      <c r="K66" s="127">
        <v>48813</v>
      </c>
      <c r="L66" s="127"/>
      <c r="M66" s="127"/>
      <c r="N66" s="127"/>
      <c r="O66" s="127"/>
      <c r="P66" s="127"/>
      <c r="Q66" s="128">
        <v>714074</v>
      </c>
    </row>
    <row r="67" spans="2:17" x14ac:dyDescent="0.25">
      <c r="B67" s="121"/>
      <c r="C67" s="122" t="s">
        <v>42</v>
      </c>
      <c r="D67" s="123" t="s">
        <v>214</v>
      </c>
      <c r="E67" s="124"/>
      <c r="F67" s="124"/>
      <c r="G67" s="124">
        <v>1006</v>
      </c>
      <c r="H67" s="124"/>
      <c r="I67" s="124"/>
      <c r="J67" s="124"/>
      <c r="K67" s="124">
        <v>1</v>
      </c>
      <c r="L67" s="124">
        <v>1</v>
      </c>
      <c r="M67" s="124"/>
      <c r="N67" s="124"/>
      <c r="O67" s="124"/>
      <c r="P67" s="124"/>
      <c r="Q67" s="125">
        <v>1008</v>
      </c>
    </row>
    <row r="68" spans="2:17" x14ac:dyDescent="0.25">
      <c r="B68" s="121"/>
      <c r="C68" s="122"/>
      <c r="D68" s="126" t="s">
        <v>259</v>
      </c>
      <c r="E68" s="127"/>
      <c r="F68" s="127"/>
      <c r="G68" s="127">
        <v>1026118</v>
      </c>
      <c r="H68" s="127"/>
      <c r="I68" s="127"/>
      <c r="J68" s="127"/>
      <c r="K68" s="127">
        <v>21513</v>
      </c>
      <c r="L68" s="127">
        <v>3544</v>
      </c>
      <c r="M68" s="127"/>
      <c r="N68" s="127"/>
      <c r="O68" s="127"/>
      <c r="P68" s="127"/>
      <c r="Q68" s="128">
        <v>1051175</v>
      </c>
    </row>
    <row r="69" spans="2:17" x14ac:dyDescent="0.25">
      <c r="B69" s="121"/>
      <c r="C69" s="122" t="s">
        <v>43</v>
      </c>
      <c r="D69" s="123" t="s">
        <v>214</v>
      </c>
      <c r="E69" s="124"/>
      <c r="F69" s="124"/>
      <c r="G69" s="124">
        <v>417</v>
      </c>
      <c r="H69" s="124"/>
      <c r="I69" s="124"/>
      <c r="J69" s="124"/>
      <c r="K69" s="124"/>
      <c r="L69" s="124">
        <v>1</v>
      </c>
      <c r="M69" s="124"/>
      <c r="N69" s="124"/>
      <c r="O69" s="124"/>
      <c r="P69" s="124"/>
      <c r="Q69" s="125">
        <v>418</v>
      </c>
    </row>
    <row r="70" spans="2:17" x14ac:dyDescent="0.25">
      <c r="B70" s="121"/>
      <c r="C70" s="122"/>
      <c r="D70" s="126" t="s">
        <v>259</v>
      </c>
      <c r="E70" s="127"/>
      <c r="F70" s="127"/>
      <c r="G70" s="127">
        <v>603997</v>
      </c>
      <c r="H70" s="127"/>
      <c r="I70" s="127"/>
      <c r="J70" s="127"/>
      <c r="K70" s="127"/>
      <c r="L70" s="127">
        <v>10284</v>
      </c>
      <c r="M70" s="127"/>
      <c r="N70" s="127"/>
      <c r="O70" s="127"/>
      <c r="P70" s="127"/>
      <c r="Q70" s="128">
        <v>614281</v>
      </c>
    </row>
    <row r="71" spans="2:17" x14ac:dyDescent="0.25">
      <c r="B71" s="121"/>
      <c r="C71" s="122" t="s">
        <v>44</v>
      </c>
      <c r="D71" s="123" t="s">
        <v>214</v>
      </c>
      <c r="E71" s="124"/>
      <c r="F71" s="124"/>
      <c r="G71" s="124">
        <v>474</v>
      </c>
      <c r="H71" s="124"/>
      <c r="I71" s="124"/>
      <c r="J71" s="124"/>
      <c r="K71" s="124">
        <v>1</v>
      </c>
      <c r="L71" s="124">
        <v>3</v>
      </c>
      <c r="M71" s="124"/>
      <c r="N71" s="124"/>
      <c r="O71" s="124"/>
      <c r="P71" s="124"/>
      <c r="Q71" s="125">
        <v>478</v>
      </c>
    </row>
    <row r="72" spans="2:17" x14ac:dyDescent="0.25">
      <c r="B72" s="121"/>
      <c r="C72" s="122"/>
      <c r="D72" s="126" t="s">
        <v>259</v>
      </c>
      <c r="E72" s="127"/>
      <c r="F72" s="127"/>
      <c r="G72" s="127">
        <v>858674</v>
      </c>
      <c r="H72" s="127"/>
      <c r="I72" s="127"/>
      <c r="J72" s="127"/>
      <c r="K72" s="127">
        <v>115895</v>
      </c>
      <c r="L72" s="127">
        <v>2252</v>
      </c>
      <c r="M72" s="127"/>
      <c r="N72" s="127"/>
      <c r="O72" s="127"/>
      <c r="P72" s="127"/>
      <c r="Q72" s="128">
        <v>976821</v>
      </c>
    </row>
    <row r="73" spans="2:17" x14ac:dyDescent="0.25">
      <c r="B73" s="121"/>
      <c r="C73" s="122" t="s">
        <v>45</v>
      </c>
      <c r="D73" s="123" t="s">
        <v>214</v>
      </c>
      <c r="E73" s="124"/>
      <c r="F73" s="124"/>
      <c r="G73" s="124">
        <v>393</v>
      </c>
      <c r="H73" s="124"/>
      <c r="I73" s="124">
        <v>3</v>
      </c>
      <c r="J73" s="124"/>
      <c r="K73" s="124"/>
      <c r="L73" s="124"/>
      <c r="M73" s="124"/>
      <c r="N73" s="124"/>
      <c r="O73" s="124"/>
      <c r="P73" s="124"/>
      <c r="Q73" s="125">
        <v>396</v>
      </c>
    </row>
    <row r="74" spans="2:17" x14ac:dyDescent="0.25">
      <c r="B74" s="121"/>
      <c r="C74" s="122"/>
      <c r="D74" s="126" t="s">
        <v>259</v>
      </c>
      <c r="E74" s="127"/>
      <c r="F74" s="127"/>
      <c r="G74" s="127">
        <v>710931</v>
      </c>
      <c r="H74" s="127"/>
      <c r="I74" s="127">
        <v>3095</v>
      </c>
      <c r="J74" s="127"/>
      <c r="K74" s="127"/>
      <c r="L74" s="127"/>
      <c r="M74" s="127"/>
      <c r="N74" s="127"/>
      <c r="O74" s="127"/>
      <c r="P74" s="127"/>
      <c r="Q74" s="128">
        <v>714026</v>
      </c>
    </row>
    <row r="75" spans="2:17" x14ac:dyDescent="0.25">
      <c r="B75" s="121"/>
      <c r="C75" s="122" t="s">
        <v>46</v>
      </c>
      <c r="D75" s="123" t="s">
        <v>214</v>
      </c>
      <c r="E75" s="124"/>
      <c r="F75" s="124"/>
      <c r="G75" s="124">
        <v>545</v>
      </c>
      <c r="H75" s="124"/>
      <c r="I75" s="124"/>
      <c r="J75" s="124"/>
      <c r="K75" s="124">
        <v>2</v>
      </c>
      <c r="L75" s="124"/>
      <c r="M75" s="124"/>
      <c r="N75" s="124"/>
      <c r="O75" s="124"/>
      <c r="P75" s="124"/>
      <c r="Q75" s="125">
        <v>547</v>
      </c>
    </row>
    <row r="76" spans="2:17" x14ac:dyDescent="0.25">
      <c r="B76" s="121"/>
      <c r="C76" s="122"/>
      <c r="D76" s="126" t="s">
        <v>259</v>
      </c>
      <c r="E76" s="127"/>
      <c r="F76" s="127"/>
      <c r="G76" s="127">
        <v>854483</v>
      </c>
      <c r="H76" s="127"/>
      <c r="I76" s="127"/>
      <c r="J76" s="127"/>
      <c r="K76" s="127">
        <v>99889</v>
      </c>
      <c r="L76" s="127"/>
      <c r="M76" s="127"/>
      <c r="N76" s="127"/>
      <c r="O76" s="127"/>
      <c r="P76" s="127"/>
      <c r="Q76" s="128">
        <v>954372</v>
      </c>
    </row>
    <row r="77" spans="2:17" x14ac:dyDescent="0.25">
      <c r="B77" s="129" t="s">
        <v>269</v>
      </c>
      <c r="C77" s="130"/>
      <c r="D77" s="130"/>
      <c r="E77" s="131"/>
      <c r="F77" s="131"/>
      <c r="G77" s="131">
        <v>5566</v>
      </c>
      <c r="H77" s="131"/>
      <c r="I77" s="131">
        <v>4</v>
      </c>
      <c r="J77" s="131"/>
      <c r="K77" s="131">
        <v>10</v>
      </c>
      <c r="L77" s="131">
        <v>7</v>
      </c>
      <c r="M77" s="131"/>
      <c r="N77" s="131"/>
      <c r="O77" s="131"/>
      <c r="P77" s="131"/>
      <c r="Q77" s="132">
        <v>5587</v>
      </c>
    </row>
    <row r="78" spans="2:17" x14ac:dyDescent="0.25">
      <c r="B78" s="133" t="s">
        <v>270</v>
      </c>
      <c r="C78" s="134"/>
      <c r="D78" s="134"/>
      <c r="E78" s="135"/>
      <c r="F78" s="135"/>
      <c r="G78" s="135">
        <v>7809598</v>
      </c>
      <c r="H78" s="135"/>
      <c r="I78" s="135">
        <v>6519</v>
      </c>
      <c r="J78" s="135"/>
      <c r="K78" s="135">
        <v>547271</v>
      </c>
      <c r="L78" s="135">
        <v>22711</v>
      </c>
      <c r="M78" s="135"/>
      <c r="N78" s="135"/>
      <c r="O78" s="135"/>
      <c r="P78" s="135"/>
      <c r="Q78" s="136">
        <v>8386099</v>
      </c>
    </row>
    <row r="79" spans="2:17" x14ac:dyDescent="0.25">
      <c r="B79" s="121" t="s">
        <v>48</v>
      </c>
      <c r="C79" s="122" t="s">
        <v>49</v>
      </c>
      <c r="D79" s="123" t="s">
        <v>214</v>
      </c>
      <c r="E79" s="124"/>
      <c r="F79" s="124"/>
      <c r="G79" s="124">
        <v>1377</v>
      </c>
      <c r="H79" s="124">
        <v>68</v>
      </c>
      <c r="I79" s="124"/>
      <c r="J79" s="124"/>
      <c r="K79" s="124"/>
      <c r="L79" s="124"/>
      <c r="M79" s="124"/>
      <c r="N79" s="124"/>
      <c r="O79" s="124"/>
      <c r="P79" s="124"/>
      <c r="Q79" s="125">
        <v>1445</v>
      </c>
    </row>
    <row r="80" spans="2:17" x14ac:dyDescent="0.25">
      <c r="B80" s="121"/>
      <c r="C80" s="122"/>
      <c r="D80" s="126" t="s">
        <v>259</v>
      </c>
      <c r="E80" s="127"/>
      <c r="F80" s="127"/>
      <c r="G80" s="127">
        <v>1212411</v>
      </c>
      <c r="H80" s="127">
        <v>61497</v>
      </c>
      <c r="I80" s="127"/>
      <c r="J80" s="127"/>
      <c r="K80" s="127"/>
      <c r="L80" s="127"/>
      <c r="M80" s="127"/>
      <c r="N80" s="127"/>
      <c r="O80" s="127"/>
      <c r="P80" s="127"/>
      <c r="Q80" s="128">
        <v>1273908</v>
      </c>
    </row>
    <row r="81" spans="2:17" x14ac:dyDescent="0.25">
      <c r="B81" s="121"/>
      <c r="C81" s="122" t="s">
        <v>50</v>
      </c>
      <c r="D81" s="123" t="s">
        <v>214</v>
      </c>
      <c r="E81" s="124"/>
      <c r="F81" s="124"/>
      <c r="G81" s="124">
        <v>1488</v>
      </c>
      <c r="H81" s="124">
        <v>79</v>
      </c>
      <c r="I81" s="124"/>
      <c r="J81" s="124"/>
      <c r="K81" s="124"/>
      <c r="L81" s="124"/>
      <c r="M81" s="124"/>
      <c r="N81" s="124"/>
      <c r="O81" s="124"/>
      <c r="P81" s="124">
        <v>3</v>
      </c>
      <c r="Q81" s="125">
        <v>1570</v>
      </c>
    </row>
    <row r="82" spans="2:17" x14ac:dyDescent="0.25">
      <c r="B82" s="121"/>
      <c r="C82" s="122"/>
      <c r="D82" s="126" t="s">
        <v>259</v>
      </c>
      <c r="E82" s="127"/>
      <c r="F82" s="127"/>
      <c r="G82" s="127">
        <v>1678573</v>
      </c>
      <c r="H82" s="127">
        <v>74475</v>
      </c>
      <c r="I82" s="127"/>
      <c r="J82" s="127"/>
      <c r="K82" s="127"/>
      <c r="L82" s="127"/>
      <c r="M82" s="127"/>
      <c r="N82" s="127"/>
      <c r="O82" s="127"/>
      <c r="P82" s="127"/>
      <c r="Q82" s="128">
        <v>1753048</v>
      </c>
    </row>
    <row r="83" spans="2:17" x14ac:dyDescent="0.25">
      <c r="B83" s="121"/>
      <c r="C83" s="122" t="s">
        <v>51</v>
      </c>
      <c r="D83" s="123" t="s">
        <v>214</v>
      </c>
      <c r="E83" s="124"/>
      <c r="F83" s="124"/>
      <c r="G83" s="124">
        <v>774</v>
      </c>
      <c r="H83" s="124">
        <v>53</v>
      </c>
      <c r="I83" s="124"/>
      <c r="J83" s="124"/>
      <c r="K83" s="124"/>
      <c r="L83" s="124"/>
      <c r="M83" s="124"/>
      <c r="N83" s="124"/>
      <c r="O83" s="124"/>
      <c r="P83" s="124"/>
      <c r="Q83" s="125">
        <v>827</v>
      </c>
    </row>
    <row r="84" spans="2:17" x14ac:dyDescent="0.25">
      <c r="B84" s="121"/>
      <c r="C84" s="122"/>
      <c r="D84" s="126" t="s">
        <v>259</v>
      </c>
      <c r="E84" s="127"/>
      <c r="F84" s="127"/>
      <c r="G84" s="127">
        <v>1519241</v>
      </c>
      <c r="H84" s="127">
        <v>37574</v>
      </c>
      <c r="I84" s="127"/>
      <c r="J84" s="127"/>
      <c r="K84" s="127"/>
      <c r="L84" s="127"/>
      <c r="M84" s="127"/>
      <c r="N84" s="127"/>
      <c r="O84" s="127"/>
      <c r="P84" s="127"/>
      <c r="Q84" s="128">
        <v>1556815</v>
      </c>
    </row>
    <row r="85" spans="2:17" x14ac:dyDescent="0.25">
      <c r="B85" s="121"/>
      <c r="C85" s="122" t="s">
        <v>52</v>
      </c>
      <c r="D85" s="123" t="s">
        <v>214</v>
      </c>
      <c r="E85" s="124"/>
      <c r="F85" s="124"/>
      <c r="G85" s="124">
        <v>667</v>
      </c>
      <c r="H85" s="124">
        <v>17</v>
      </c>
      <c r="I85" s="124"/>
      <c r="J85" s="124"/>
      <c r="K85" s="124"/>
      <c r="L85" s="124"/>
      <c r="M85" s="124"/>
      <c r="N85" s="124"/>
      <c r="O85" s="124"/>
      <c r="P85" s="124"/>
      <c r="Q85" s="125">
        <v>684</v>
      </c>
    </row>
    <row r="86" spans="2:17" x14ac:dyDescent="0.25">
      <c r="B86" s="121"/>
      <c r="C86" s="122"/>
      <c r="D86" s="126" t="s">
        <v>259</v>
      </c>
      <c r="E86" s="127"/>
      <c r="F86" s="127"/>
      <c r="G86" s="127">
        <v>1083319</v>
      </c>
      <c r="H86" s="127">
        <v>11943</v>
      </c>
      <c r="I86" s="127"/>
      <c r="J86" s="127"/>
      <c r="K86" s="127"/>
      <c r="L86" s="127"/>
      <c r="M86" s="127"/>
      <c r="N86" s="127"/>
      <c r="O86" s="127"/>
      <c r="P86" s="127"/>
      <c r="Q86" s="128">
        <v>1095262</v>
      </c>
    </row>
    <row r="87" spans="2:17" x14ac:dyDescent="0.25">
      <c r="B87" s="121"/>
      <c r="C87" s="122" t="s">
        <v>53</v>
      </c>
      <c r="D87" s="123" t="s">
        <v>214</v>
      </c>
      <c r="E87" s="124"/>
      <c r="F87" s="124"/>
      <c r="G87" s="124">
        <v>1323</v>
      </c>
      <c r="H87" s="124">
        <v>150</v>
      </c>
      <c r="I87" s="124"/>
      <c r="J87" s="124"/>
      <c r="K87" s="124"/>
      <c r="L87" s="124"/>
      <c r="M87" s="124"/>
      <c r="N87" s="124"/>
      <c r="O87" s="124"/>
      <c r="P87" s="124"/>
      <c r="Q87" s="125">
        <v>1473</v>
      </c>
    </row>
    <row r="88" spans="2:17" x14ac:dyDescent="0.25">
      <c r="B88" s="121"/>
      <c r="C88" s="122"/>
      <c r="D88" s="126" t="s">
        <v>259</v>
      </c>
      <c r="E88" s="127"/>
      <c r="F88" s="127"/>
      <c r="G88" s="127">
        <v>1348291</v>
      </c>
      <c r="H88" s="127">
        <v>97778</v>
      </c>
      <c r="I88" s="127"/>
      <c r="J88" s="127"/>
      <c r="K88" s="127"/>
      <c r="L88" s="127"/>
      <c r="M88" s="127"/>
      <c r="N88" s="127"/>
      <c r="O88" s="127"/>
      <c r="P88" s="127"/>
      <c r="Q88" s="128">
        <v>1446069</v>
      </c>
    </row>
    <row r="89" spans="2:17" x14ac:dyDescent="0.25">
      <c r="B89" s="129" t="s">
        <v>226</v>
      </c>
      <c r="C89" s="130"/>
      <c r="D89" s="130"/>
      <c r="E89" s="131"/>
      <c r="F89" s="131"/>
      <c r="G89" s="131">
        <v>5629</v>
      </c>
      <c r="H89" s="131">
        <v>367</v>
      </c>
      <c r="I89" s="131"/>
      <c r="J89" s="131"/>
      <c r="K89" s="131"/>
      <c r="L89" s="131"/>
      <c r="M89" s="131"/>
      <c r="N89" s="131"/>
      <c r="O89" s="131"/>
      <c r="P89" s="131">
        <v>3</v>
      </c>
      <c r="Q89" s="132">
        <v>5999</v>
      </c>
    </row>
    <row r="90" spans="2:17" x14ac:dyDescent="0.25">
      <c r="B90" s="133" t="s">
        <v>271</v>
      </c>
      <c r="C90" s="134"/>
      <c r="D90" s="134"/>
      <c r="E90" s="135"/>
      <c r="F90" s="135"/>
      <c r="G90" s="135">
        <v>6841835</v>
      </c>
      <c r="H90" s="135">
        <v>283267</v>
      </c>
      <c r="I90" s="135"/>
      <c r="J90" s="135"/>
      <c r="K90" s="135"/>
      <c r="L90" s="135"/>
      <c r="M90" s="135"/>
      <c r="N90" s="135"/>
      <c r="O90" s="135"/>
      <c r="P90" s="135"/>
      <c r="Q90" s="136">
        <v>7125102</v>
      </c>
    </row>
    <row r="91" spans="2:17" x14ac:dyDescent="0.25">
      <c r="B91" s="121" t="s">
        <v>55</v>
      </c>
      <c r="C91" s="122" t="s">
        <v>56</v>
      </c>
      <c r="D91" s="123" t="s">
        <v>214</v>
      </c>
      <c r="E91" s="124"/>
      <c r="F91" s="124"/>
      <c r="G91" s="124">
        <v>373</v>
      </c>
      <c r="H91" s="124"/>
      <c r="I91" s="124"/>
      <c r="J91" s="124"/>
      <c r="K91" s="124">
        <v>1</v>
      </c>
      <c r="L91" s="124">
        <v>5</v>
      </c>
      <c r="M91" s="124"/>
      <c r="N91" s="124"/>
      <c r="O91" s="124"/>
      <c r="P91" s="124"/>
      <c r="Q91" s="125">
        <v>379</v>
      </c>
    </row>
    <row r="92" spans="2:17" x14ac:dyDescent="0.25">
      <c r="B92" s="121"/>
      <c r="C92" s="122"/>
      <c r="D92" s="126" t="s">
        <v>259</v>
      </c>
      <c r="E92" s="127"/>
      <c r="F92" s="127"/>
      <c r="G92" s="127">
        <v>595548</v>
      </c>
      <c r="H92" s="127"/>
      <c r="I92" s="127"/>
      <c r="J92" s="127"/>
      <c r="K92" s="127">
        <v>11338</v>
      </c>
      <c r="L92" s="127">
        <v>17141</v>
      </c>
      <c r="M92" s="127"/>
      <c r="N92" s="127"/>
      <c r="O92" s="127"/>
      <c r="P92" s="127"/>
      <c r="Q92" s="128">
        <v>624027</v>
      </c>
    </row>
    <row r="93" spans="2:17" x14ac:dyDescent="0.25">
      <c r="B93" s="121"/>
      <c r="C93" s="122" t="s">
        <v>57</v>
      </c>
      <c r="D93" s="123" t="s">
        <v>214</v>
      </c>
      <c r="E93" s="124"/>
      <c r="F93" s="124"/>
      <c r="G93" s="124">
        <v>253</v>
      </c>
      <c r="H93" s="124"/>
      <c r="I93" s="124"/>
      <c r="J93" s="124"/>
      <c r="K93" s="124">
        <v>1</v>
      </c>
      <c r="L93" s="124">
        <v>2</v>
      </c>
      <c r="M93" s="124"/>
      <c r="N93" s="124"/>
      <c r="O93" s="124"/>
      <c r="P93" s="124"/>
      <c r="Q93" s="125">
        <v>256</v>
      </c>
    </row>
    <row r="94" spans="2:17" x14ac:dyDescent="0.25">
      <c r="B94" s="121"/>
      <c r="C94" s="122"/>
      <c r="D94" s="126" t="s">
        <v>259</v>
      </c>
      <c r="E94" s="127"/>
      <c r="F94" s="127"/>
      <c r="G94" s="127">
        <v>513455</v>
      </c>
      <c r="H94" s="127"/>
      <c r="I94" s="127"/>
      <c r="J94" s="127"/>
      <c r="K94" s="127">
        <v>24119</v>
      </c>
      <c r="L94" s="127">
        <v>2020</v>
      </c>
      <c r="M94" s="127"/>
      <c r="N94" s="127"/>
      <c r="O94" s="127"/>
      <c r="P94" s="127"/>
      <c r="Q94" s="128">
        <v>539594</v>
      </c>
    </row>
    <row r="95" spans="2:17" x14ac:dyDescent="0.25">
      <c r="B95" s="121"/>
      <c r="C95" s="122" t="s">
        <v>58</v>
      </c>
      <c r="D95" s="123" t="s">
        <v>214</v>
      </c>
      <c r="E95" s="124"/>
      <c r="F95" s="124"/>
      <c r="G95" s="124">
        <v>473</v>
      </c>
      <c r="H95" s="124"/>
      <c r="I95" s="124"/>
      <c r="J95" s="124"/>
      <c r="K95" s="124">
        <v>4</v>
      </c>
      <c r="L95" s="124">
        <v>4</v>
      </c>
      <c r="M95" s="124"/>
      <c r="N95" s="124"/>
      <c r="O95" s="124"/>
      <c r="P95" s="124"/>
      <c r="Q95" s="125">
        <v>481</v>
      </c>
    </row>
    <row r="96" spans="2:17" x14ac:dyDescent="0.25">
      <c r="B96" s="121"/>
      <c r="C96" s="122"/>
      <c r="D96" s="126" t="s">
        <v>259</v>
      </c>
      <c r="E96" s="127"/>
      <c r="F96" s="127"/>
      <c r="G96" s="127">
        <v>919796</v>
      </c>
      <c r="H96" s="127"/>
      <c r="I96" s="127"/>
      <c r="J96" s="127"/>
      <c r="K96" s="127">
        <v>152713</v>
      </c>
      <c r="L96" s="127">
        <v>88697</v>
      </c>
      <c r="M96" s="127"/>
      <c r="N96" s="127"/>
      <c r="O96" s="127"/>
      <c r="P96" s="127"/>
      <c r="Q96" s="128">
        <v>1161206</v>
      </c>
    </row>
    <row r="97" spans="2:17" x14ac:dyDescent="0.25">
      <c r="B97" s="121"/>
      <c r="C97" s="122" t="s">
        <v>59</v>
      </c>
      <c r="D97" s="123" t="s">
        <v>214</v>
      </c>
      <c r="E97" s="124"/>
      <c r="F97" s="124"/>
      <c r="G97" s="124">
        <v>279</v>
      </c>
      <c r="H97" s="124"/>
      <c r="I97" s="124"/>
      <c r="J97" s="124"/>
      <c r="K97" s="124">
        <v>2</v>
      </c>
      <c r="L97" s="124">
        <v>7</v>
      </c>
      <c r="M97" s="124"/>
      <c r="N97" s="124"/>
      <c r="O97" s="124"/>
      <c r="P97" s="124"/>
      <c r="Q97" s="125">
        <v>288</v>
      </c>
    </row>
    <row r="98" spans="2:17" x14ac:dyDescent="0.25">
      <c r="B98" s="121"/>
      <c r="C98" s="122"/>
      <c r="D98" s="126" t="s">
        <v>259</v>
      </c>
      <c r="E98" s="127"/>
      <c r="F98" s="127"/>
      <c r="G98" s="127">
        <v>553223</v>
      </c>
      <c r="H98" s="127"/>
      <c r="I98" s="127"/>
      <c r="J98" s="127"/>
      <c r="K98" s="127">
        <v>29702</v>
      </c>
      <c r="L98" s="127">
        <v>3118</v>
      </c>
      <c r="M98" s="127"/>
      <c r="N98" s="127"/>
      <c r="O98" s="127"/>
      <c r="P98" s="127"/>
      <c r="Q98" s="128">
        <v>586043</v>
      </c>
    </row>
    <row r="99" spans="2:17" x14ac:dyDescent="0.25">
      <c r="B99" s="129" t="s">
        <v>228</v>
      </c>
      <c r="C99" s="130"/>
      <c r="D99" s="130"/>
      <c r="E99" s="131"/>
      <c r="F99" s="131"/>
      <c r="G99" s="131">
        <v>1378</v>
      </c>
      <c r="H99" s="131"/>
      <c r="I99" s="131"/>
      <c r="J99" s="131"/>
      <c r="K99" s="131">
        <v>8</v>
      </c>
      <c r="L99" s="131">
        <v>18</v>
      </c>
      <c r="M99" s="131"/>
      <c r="N99" s="131"/>
      <c r="O99" s="131"/>
      <c r="P99" s="131"/>
      <c r="Q99" s="132">
        <v>1404</v>
      </c>
    </row>
    <row r="100" spans="2:17" x14ac:dyDescent="0.25">
      <c r="B100" s="133" t="s">
        <v>272</v>
      </c>
      <c r="C100" s="134"/>
      <c r="D100" s="134"/>
      <c r="E100" s="135"/>
      <c r="F100" s="135"/>
      <c r="G100" s="135">
        <v>2582022</v>
      </c>
      <c r="H100" s="135"/>
      <c r="I100" s="135"/>
      <c r="J100" s="135"/>
      <c r="K100" s="135">
        <v>217872</v>
      </c>
      <c r="L100" s="135">
        <v>110976</v>
      </c>
      <c r="M100" s="135"/>
      <c r="N100" s="135"/>
      <c r="O100" s="135"/>
      <c r="P100" s="135"/>
      <c r="Q100" s="136">
        <v>2910870</v>
      </c>
    </row>
    <row r="101" spans="2:17" x14ac:dyDescent="0.25">
      <c r="B101" s="121" t="s">
        <v>61</v>
      </c>
      <c r="C101" s="122" t="s">
        <v>62</v>
      </c>
      <c r="D101" s="123" t="s">
        <v>214</v>
      </c>
      <c r="E101" s="124"/>
      <c r="F101" s="124"/>
      <c r="G101" s="124">
        <v>1490</v>
      </c>
      <c r="H101" s="124">
        <v>53</v>
      </c>
      <c r="I101" s="124"/>
      <c r="J101" s="124">
        <v>262</v>
      </c>
      <c r="K101" s="124">
        <v>1</v>
      </c>
      <c r="L101" s="124">
        <v>3</v>
      </c>
      <c r="M101" s="124"/>
      <c r="N101" s="124">
        <v>151</v>
      </c>
      <c r="O101" s="124"/>
      <c r="P101" s="124"/>
      <c r="Q101" s="125">
        <v>1960</v>
      </c>
    </row>
    <row r="102" spans="2:17" x14ac:dyDescent="0.25">
      <c r="B102" s="121"/>
      <c r="C102" s="122"/>
      <c r="D102" s="126" t="s">
        <v>259</v>
      </c>
      <c r="E102" s="127"/>
      <c r="F102" s="127"/>
      <c r="G102" s="127">
        <v>893241</v>
      </c>
      <c r="H102" s="127">
        <v>36880</v>
      </c>
      <c r="I102" s="127"/>
      <c r="J102" s="127">
        <v>917580</v>
      </c>
      <c r="K102" s="127">
        <v>22187.33</v>
      </c>
      <c r="L102" s="127">
        <v>10887.25</v>
      </c>
      <c r="M102" s="127"/>
      <c r="N102" s="127">
        <v>16727</v>
      </c>
      <c r="O102" s="127"/>
      <c r="P102" s="127"/>
      <c r="Q102" s="128">
        <v>1897502.58</v>
      </c>
    </row>
    <row r="103" spans="2:17" x14ac:dyDescent="0.25">
      <c r="B103" s="121"/>
      <c r="C103" s="122" t="s">
        <v>63</v>
      </c>
      <c r="D103" s="123" t="s">
        <v>214</v>
      </c>
      <c r="E103" s="124"/>
      <c r="F103" s="124"/>
      <c r="G103" s="124">
        <v>1145</v>
      </c>
      <c r="H103" s="124">
        <v>87</v>
      </c>
      <c r="I103" s="124">
        <v>3</v>
      </c>
      <c r="J103" s="124">
        <v>353</v>
      </c>
      <c r="K103" s="124">
        <v>1</v>
      </c>
      <c r="L103" s="124">
        <v>1</v>
      </c>
      <c r="M103" s="124">
        <v>1</v>
      </c>
      <c r="N103" s="124">
        <v>455</v>
      </c>
      <c r="O103" s="124"/>
      <c r="P103" s="124"/>
      <c r="Q103" s="125">
        <v>2046</v>
      </c>
    </row>
    <row r="104" spans="2:17" x14ac:dyDescent="0.25">
      <c r="B104" s="121"/>
      <c r="C104" s="122"/>
      <c r="D104" s="126" t="s">
        <v>259</v>
      </c>
      <c r="E104" s="127"/>
      <c r="F104" s="127"/>
      <c r="G104" s="127">
        <v>775541</v>
      </c>
      <c r="H104" s="127">
        <v>57858</v>
      </c>
      <c r="I104" s="127">
        <v>17104</v>
      </c>
      <c r="J104" s="127">
        <v>785679</v>
      </c>
      <c r="K104" s="127">
        <v>13954</v>
      </c>
      <c r="L104" s="127">
        <v>787</v>
      </c>
      <c r="M104" s="127">
        <v>164.26</v>
      </c>
      <c r="N104" s="127">
        <v>58386</v>
      </c>
      <c r="O104" s="127"/>
      <c r="P104" s="127"/>
      <c r="Q104" s="128">
        <v>1709473.26</v>
      </c>
    </row>
    <row r="105" spans="2:17" x14ac:dyDescent="0.25">
      <c r="B105" s="129" t="s">
        <v>230</v>
      </c>
      <c r="C105" s="130"/>
      <c r="D105" s="130"/>
      <c r="E105" s="131"/>
      <c r="F105" s="131"/>
      <c r="G105" s="131">
        <v>2635</v>
      </c>
      <c r="H105" s="131">
        <v>140</v>
      </c>
      <c r="I105" s="131">
        <v>3</v>
      </c>
      <c r="J105" s="131">
        <v>615</v>
      </c>
      <c r="K105" s="131">
        <v>2</v>
      </c>
      <c r="L105" s="131">
        <v>4</v>
      </c>
      <c r="M105" s="131">
        <v>1</v>
      </c>
      <c r="N105" s="131">
        <v>606</v>
      </c>
      <c r="O105" s="131"/>
      <c r="P105" s="131"/>
      <c r="Q105" s="132">
        <v>4006</v>
      </c>
    </row>
    <row r="106" spans="2:17" x14ac:dyDescent="0.25">
      <c r="B106" s="133" t="s">
        <v>273</v>
      </c>
      <c r="C106" s="134"/>
      <c r="D106" s="134"/>
      <c r="E106" s="135"/>
      <c r="F106" s="135"/>
      <c r="G106" s="135">
        <v>1668782</v>
      </c>
      <c r="H106" s="135">
        <v>94738</v>
      </c>
      <c r="I106" s="135">
        <v>17104</v>
      </c>
      <c r="J106" s="135">
        <v>1703259</v>
      </c>
      <c r="K106" s="135">
        <v>36141.33</v>
      </c>
      <c r="L106" s="135">
        <v>11674.25</v>
      </c>
      <c r="M106" s="135">
        <v>164.26</v>
      </c>
      <c r="N106" s="135">
        <v>75113</v>
      </c>
      <c r="O106" s="135"/>
      <c r="P106" s="135"/>
      <c r="Q106" s="136">
        <v>3606975.84</v>
      </c>
    </row>
    <row r="107" spans="2:17" x14ac:dyDescent="0.25">
      <c r="B107" s="121" t="s">
        <v>65</v>
      </c>
      <c r="C107" s="122" t="s">
        <v>66</v>
      </c>
      <c r="D107" s="123" t="s">
        <v>214</v>
      </c>
      <c r="E107" s="124"/>
      <c r="F107" s="124">
        <v>1</v>
      </c>
      <c r="G107" s="124">
        <v>122</v>
      </c>
      <c r="H107" s="124">
        <v>5</v>
      </c>
      <c r="I107" s="124"/>
      <c r="J107" s="124"/>
      <c r="K107" s="124"/>
      <c r="L107" s="124"/>
      <c r="M107" s="124"/>
      <c r="N107" s="124"/>
      <c r="O107" s="124">
        <v>172</v>
      </c>
      <c r="P107" s="124"/>
      <c r="Q107" s="125">
        <v>300</v>
      </c>
    </row>
    <row r="108" spans="2:17" x14ac:dyDescent="0.25">
      <c r="B108" s="121"/>
      <c r="C108" s="122"/>
      <c r="D108" s="126" t="s">
        <v>259</v>
      </c>
      <c r="E108" s="127"/>
      <c r="F108" s="127">
        <v>7047</v>
      </c>
      <c r="G108" s="127">
        <v>698939</v>
      </c>
      <c r="H108" s="127">
        <v>1271</v>
      </c>
      <c r="I108" s="127"/>
      <c r="J108" s="127"/>
      <c r="K108" s="127"/>
      <c r="L108" s="127"/>
      <c r="M108" s="127"/>
      <c r="N108" s="127"/>
      <c r="O108" s="127">
        <v>79707</v>
      </c>
      <c r="P108" s="127"/>
      <c r="Q108" s="128">
        <v>786964</v>
      </c>
    </row>
    <row r="109" spans="2:17" x14ac:dyDescent="0.25">
      <c r="B109" s="121"/>
      <c r="C109" s="122" t="s">
        <v>67</v>
      </c>
      <c r="D109" s="123" t="s">
        <v>214</v>
      </c>
      <c r="E109" s="124"/>
      <c r="F109" s="124"/>
      <c r="G109" s="124">
        <v>149</v>
      </c>
      <c r="H109" s="124">
        <v>8</v>
      </c>
      <c r="I109" s="124"/>
      <c r="J109" s="124"/>
      <c r="K109" s="124">
        <v>1</v>
      </c>
      <c r="L109" s="124"/>
      <c r="M109" s="124"/>
      <c r="N109" s="124"/>
      <c r="O109" s="124"/>
      <c r="P109" s="124"/>
      <c r="Q109" s="125">
        <v>158</v>
      </c>
    </row>
    <row r="110" spans="2:17" x14ac:dyDescent="0.25">
      <c r="B110" s="121"/>
      <c r="C110" s="122"/>
      <c r="D110" s="126" t="s">
        <v>259</v>
      </c>
      <c r="E110" s="127"/>
      <c r="F110" s="127"/>
      <c r="G110" s="127">
        <v>931989</v>
      </c>
      <c r="H110" s="127">
        <v>3368</v>
      </c>
      <c r="I110" s="127"/>
      <c r="J110" s="127"/>
      <c r="K110" s="127">
        <v>7792</v>
      </c>
      <c r="L110" s="127"/>
      <c r="M110" s="127"/>
      <c r="N110" s="127"/>
      <c r="O110" s="127"/>
      <c r="P110" s="127"/>
      <c r="Q110" s="128">
        <v>943149</v>
      </c>
    </row>
    <row r="111" spans="2:17" x14ac:dyDescent="0.25">
      <c r="B111" s="121"/>
      <c r="C111" s="122" t="s">
        <v>68</v>
      </c>
      <c r="D111" s="123" t="s">
        <v>214</v>
      </c>
      <c r="E111" s="124"/>
      <c r="F111" s="124">
        <v>1</v>
      </c>
      <c r="G111" s="124">
        <v>107</v>
      </c>
      <c r="H111" s="124">
        <v>6</v>
      </c>
      <c r="I111" s="124"/>
      <c r="J111" s="124"/>
      <c r="K111" s="124"/>
      <c r="L111" s="124"/>
      <c r="M111" s="124"/>
      <c r="N111" s="124"/>
      <c r="O111" s="124"/>
      <c r="P111" s="124"/>
      <c r="Q111" s="125">
        <v>114</v>
      </c>
    </row>
    <row r="112" spans="2:17" x14ac:dyDescent="0.25">
      <c r="B112" s="121"/>
      <c r="C112" s="122"/>
      <c r="D112" s="126" t="s">
        <v>259</v>
      </c>
      <c r="E112" s="127"/>
      <c r="F112" s="127">
        <v>11840</v>
      </c>
      <c r="G112" s="127">
        <v>645462</v>
      </c>
      <c r="H112" s="127">
        <v>1781</v>
      </c>
      <c r="I112" s="127"/>
      <c r="J112" s="127"/>
      <c r="K112" s="127"/>
      <c r="L112" s="127"/>
      <c r="M112" s="127"/>
      <c r="N112" s="127"/>
      <c r="O112" s="127"/>
      <c r="P112" s="127"/>
      <c r="Q112" s="128">
        <v>659083</v>
      </c>
    </row>
    <row r="113" spans="2:17" x14ac:dyDescent="0.25">
      <c r="B113" s="121"/>
      <c r="C113" s="122" t="s">
        <v>69</v>
      </c>
      <c r="D113" s="123" t="s">
        <v>214</v>
      </c>
      <c r="E113" s="124"/>
      <c r="F113" s="124"/>
      <c r="G113" s="124">
        <v>73</v>
      </c>
      <c r="H113" s="124">
        <v>8</v>
      </c>
      <c r="I113" s="124"/>
      <c r="J113" s="124"/>
      <c r="K113" s="124"/>
      <c r="L113" s="124"/>
      <c r="M113" s="124"/>
      <c r="N113" s="124"/>
      <c r="O113" s="124">
        <v>127</v>
      </c>
      <c r="P113" s="124">
        <v>4</v>
      </c>
      <c r="Q113" s="125">
        <v>212</v>
      </c>
    </row>
    <row r="114" spans="2:17" x14ac:dyDescent="0.25">
      <c r="B114" s="121"/>
      <c r="C114" s="122"/>
      <c r="D114" s="126" t="s">
        <v>259</v>
      </c>
      <c r="E114" s="127"/>
      <c r="F114" s="127"/>
      <c r="G114" s="127">
        <v>348667</v>
      </c>
      <c r="H114" s="127">
        <v>2443</v>
      </c>
      <c r="I114" s="127"/>
      <c r="J114" s="127"/>
      <c r="K114" s="127"/>
      <c r="L114" s="127"/>
      <c r="M114" s="127"/>
      <c r="N114" s="127"/>
      <c r="O114" s="127">
        <v>37071</v>
      </c>
      <c r="P114" s="127">
        <v>1643</v>
      </c>
      <c r="Q114" s="128">
        <v>389824</v>
      </c>
    </row>
    <row r="115" spans="2:17" x14ac:dyDescent="0.25">
      <c r="B115" s="129" t="s">
        <v>232</v>
      </c>
      <c r="C115" s="130"/>
      <c r="D115" s="130"/>
      <c r="E115" s="131"/>
      <c r="F115" s="131">
        <v>2</v>
      </c>
      <c r="G115" s="131">
        <v>451</v>
      </c>
      <c r="H115" s="131">
        <v>27</v>
      </c>
      <c r="I115" s="131"/>
      <c r="J115" s="131"/>
      <c r="K115" s="131">
        <v>1</v>
      </c>
      <c r="L115" s="131"/>
      <c r="M115" s="131"/>
      <c r="N115" s="131"/>
      <c r="O115" s="131">
        <v>299</v>
      </c>
      <c r="P115" s="131">
        <v>4</v>
      </c>
      <c r="Q115" s="132">
        <v>784</v>
      </c>
    </row>
    <row r="116" spans="2:17" x14ac:dyDescent="0.25">
      <c r="B116" s="133" t="s">
        <v>274</v>
      </c>
      <c r="C116" s="134"/>
      <c r="D116" s="134"/>
      <c r="E116" s="135"/>
      <c r="F116" s="135">
        <v>18887</v>
      </c>
      <c r="G116" s="135">
        <v>2625057</v>
      </c>
      <c r="H116" s="135">
        <v>8863</v>
      </c>
      <c r="I116" s="135"/>
      <c r="J116" s="135"/>
      <c r="K116" s="135">
        <v>7792</v>
      </c>
      <c r="L116" s="135"/>
      <c r="M116" s="135"/>
      <c r="N116" s="135"/>
      <c r="O116" s="135">
        <v>116778</v>
      </c>
      <c r="P116" s="135">
        <v>1643</v>
      </c>
      <c r="Q116" s="136">
        <v>2779020</v>
      </c>
    </row>
    <row r="117" spans="2:17" x14ac:dyDescent="0.25">
      <c r="B117" s="121" t="s">
        <v>72</v>
      </c>
      <c r="C117" s="122" t="s">
        <v>72</v>
      </c>
      <c r="D117" s="123" t="s">
        <v>214</v>
      </c>
      <c r="E117" s="124">
        <v>80</v>
      </c>
      <c r="F117" s="124">
        <v>89</v>
      </c>
      <c r="G117" s="124">
        <v>13</v>
      </c>
      <c r="H117" s="124">
        <v>2</v>
      </c>
      <c r="I117" s="124"/>
      <c r="J117" s="124">
        <v>7</v>
      </c>
      <c r="K117" s="124">
        <v>1</v>
      </c>
      <c r="L117" s="124">
        <v>23</v>
      </c>
      <c r="M117" s="124"/>
      <c r="N117" s="124">
        <v>3</v>
      </c>
      <c r="O117" s="124">
        <v>9</v>
      </c>
      <c r="P117" s="124"/>
      <c r="Q117" s="125">
        <v>227</v>
      </c>
    </row>
    <row r="118" spans="2:17" x14ac:dyDescent="0.25">
      <c r="B118" s="121"/>
      <c r="C118" s="122"/>
      <c r="D118" s="126" t="s">
        <v>259</v>
      </c>
      <c r="E118" s="127">
        <v>186118</v>
      </c>
      <c r="F118" s="127">
        <v>180015</v>
      </c>
      <c r="G118" s="127">
        <v>5541</v>
      </c>
      <c r="H118" s="127">
        <v>1153</v>
      </c>
      <c r="I118" s="127"/>
      <c r="J118" s="127">
        <v>8316</v>
      </c>
      <c r="K118" s="127">
        <v>107916</v>
      </c>
      <c r="L118" s="127">
        <v>10749</v>
      </c>
      <c r="M118" s="127"/>
      <c r="N118" s="127">
        <v>481</v>
      </c>
      <c r="O118" s="127">
        <v>2149</v>
      </c>
      <c r="P118" s="127"/>
      <c r="Q118" s="128">
        <v>502438</v>
      </c>
    </row>
    <row r="119" spans="2:17" x14ac:dyDescent="0.25">
      <c r="B119" s="129" t="s">
        <v>234</v>
      </c>
      <c r="C119" s="130"/>
      <c r="D119" s="130"/>
      <c r="E119" s="131">
        <v>80</v>
      </c>
      <c r="F119" s="131">
        <v>89</v>
      </c>
      <c r="G119" s="131">
        <v>13</v>
      </c>
      <c r="H119" s="131">
        <v>2</v>
      </c>
      <c r="I119" s="131"/>
      <c r="J119" s="131">
        <v>7</v>
      </c>
      <c r="K119" s="131">
        <v>1</v>
      </c>
      <c r="L119" s="131">
        <v>23</v>
      </c>
      <c r="M119" s="131"/>
      <c r="N119" s="131">
        <v>3</v>
      </c>
      <c r="O119" s="131">
        <v>9</v>
      </c>
      <c r="P119" s="131"/>
      <c r="Q119" s="132">
        <v>227</v>
      </c>
    </row>
    <row r="120" spans="2:17" x14ac:dyDescent="0.25">
      <c r="B120" s="133" t="s">
        <v>275</v>
      </c>
      <c r="C120" s="134"/>
      <c r="D120" s="134"/>
      <c r="E120" s="135">
        <v>186118</v>
      </c>
      <c r="F120" s="135">
        <v>180015</v>
      </c>
      <c r="G120" s="135">
        <v>5541</v>
      </c>
      <c r="H120" s="135">
        <v>1153</v>
      </c>
      <c r="I120" s="135"/>
      <c r="J120" s="135">
        <v>8316</v>
      </c>
      <c r="K120" s="135">
        <v>107916</v>
      </c>
      <c r="L120" s="135">
        <v>10749</v>
      </c>
      <c r="M120" s="135"/>
      <c r="N120" s="135">
        <v>481</v>
      </c>
      <c r="O120" s="135">
        <v>2149</v>
      </c>
      <c r="P120" s="135"/>
      <c r="Q120" s="136">
        <v>502438</v>
      </c>
    </row>
    <row r="121" spans="2:17" x14ac:dyDescent="0.25">
      <c r="B121" s="121" t="s">
        <v>74</v>
      </c>
      <c r="C121" s="122" t="s">
        <v>74</v>
      </c>
      <c r="D121" s="123" t="s">
        <v>214</v>
      </c>
      <c r="E121" s="124"/>
      <c r="F121" s="124"/>
      <c r="G121" s="124">
        <v>753</v>
      </c>
      <c r="H121" s="124">
        <v>16</v>
      </c>
      <c r="I121" s="124"/>
      <c r="J121" s="124"/>
      <c r="K121" s="124">
        <v>1</v>
      </c>
      <c r="L121" s="124">
        <v>23</v>
      </c>
      <c r="M121" s="124">
        <v>1</v>
      </c>
      <c r="N121" s="124"/>
      <c r="O121" s="124"/>
      <c r="P121" s="124"/>
      <c r="Q121" s="125">
        <v>794</v>
      </c>
    </row>
    <row r="122" spans="2:17" x14ac:dyDescent="0.25">
      <c r="B122" s="121"/>
      <c r="C122" s="122"/>
      <c r="D122" s="126" t="s">
        <v>259</v>
      </c>
      <c r="E122" s="127"/>
      <c r="F122" s="127"/>
      <c r="G122" s="127">
        <v>538774</v>
      </c>
      <c r="H122" s="127">
        <v>10803</v>
      </c>
      <c r="I122" s="127"/>
      <c r="J122" s="127"/>
      <c r="K122" s="127">
        <v>11276</v>
      </c>
      <c r="L122" s="127">
        <v>27840</v>
      </c>
      <c r="M122" s="127">
        <v>47</v>
      </c>
      <c r="N122" s="127"/>
      <c r="O122" s="127"/>
      <c r="P122" s="127"/>
      <c r="Q122" s="128">
        <v>588740</v>
      </c>
    </row>
    <row r="123" spans="2:17" x14ac:dyDescent="0.25">
      <c r="B123" s="129" t="s">
        <v>276</v>
      </c>
      <c r="C123" s="130"/>
      <c r="D123" s="130"/>
      <c r="E123" s="131"/>
      <c r="F123" s="131"/>
      <c r="G123" s="131">
        <v>753</v>
      </c>
      <c r="H123" s="131">
        <v>16</v>
      </c>
      <c r="I123" s="131"/>
      <c r="J123" s="131"/>
      <c r="K123" s="131">
        <v>1</v>
      </c>
      <c r="L123" s="131">
        <v>23</v>
      </c>
      <c r="M123" s="131">
        <v>1</v>
      </c>
      <c r="N123" s="131"/>
      <c r="O123" s="131"/>
      <c r="P123" s="131"/>
      <c r="Q123" s="132">
        <v>794</v>
      </c>
    </row>
    <row r="124" spans="2:17" x14ac:dyDescent="0.25">
      <c r="B124" s="133" t="s">
        <v>277</v>
      </c>
      <c r="C124" s="134"/>
      <c r="D124" s="134"/>
      <c r="E124" s="135"/>
      <c r="F124" s="135"/>
      <c r="G124" s="135">
        <v>538774</v>
      </c>
      <c r="H124" s="135">
        <v>10803</v>
      </c>
      <c r="I124" s="135"/>
      <c r="J124" s="135"/>
      <c r="K124" s="135">
        <v>11276</v>
      </c>
      <c r="L124" s="135">
        <v>27840</v>
      </c>
      <c r="M124" s="135">
        <v>47</v>
      </c>
      <c r="N124" s="135"/>
      <c r="O124" s="135"/>
      <c r="P124" s="135"/>
      <c r="Q124" s="136">
        <v>588740</v>
      </c>
    </row>
    <row r="125" spans="2:17" x14ac:dyDescent="0.25">
      <c r="B125" s="121" t="s">
        <v>76</v>
      </c>
      <c r="C125" s="122" t="s">
        <v>76</v>
      </c>
      <c r="D125" s="123" t="s">
        <v>214</v>
      </c>
      <c r="E125" s="124">
        <v>50</v>
      </c>
      <c r="F125" s="124"/>
      <c r="G125" s="124">
        <v>1140</v>
      </c>
      <c r="H125" s="124">
        <v>30</v>
      </c>
      <c r="I125" s="124"/>
      <c r="J125" s="124"/>
      <c r="K125" s="124"/>
      <c r="L125" s="124"/>
      <c r="M125" s="124">
        <v>9</v>
      </c>
      <c r="N125" s="124"/>
      <c r="O125" s="124"/>
      <c r="P125" s="124"/>
      <c r="Q125" s="125">
        <v>1229</v>
      </c>
    </row>
    <row r="126" spans="2:17" x14ac:dyDescent="0.25">
      <c r="B126" s="121"/>
      <c r="C126" s="122"/>
      <c r="D126" s="126" t="s">
        <v>259</v>
      </c>
      <c r="E126" s="127">
        <v>96084</v>
      </c>
      <c r="F126" s="127"/>
      <c r="G126" s="127">
        <v>617658</v>
      </c>
      <c r="H126" s="127">
        <v>24221</v>
      </c>
      <c r="I126" s="127"/>
      <c r="J126" s="127"/>
      <c r="K126" s="127"/>
      <c r="L126" s="127"/>
      <c r="M126" s="127">
        <v>3526</v>
      </c>
      <c r="N126" s="127"/>
      <c r="O126" s="127"/>
      <c r="P126" s="127"/>
      <c r="Q126" s="128">
        <v>741489</v>
      </c>
    </row>
    <row r="127" spans="2:17" x14ac:dyDescent="0.25">
      <c r="B127" s="129" t="s">
        <v>236</v>
      </c>
      <c r="C127" s="130"/>
      <c r="D127" s="130"/>
      <c r="E127" s="131">
        <v>50</v>
      </c>
      <c r="F127" s="131"/>
      <c r="G127" s="131">
        <v>1140</v>
      </c>
      <c r="H127" s="131">
        <v>30</v>
      </c>
      <c r="I127" s="131"/>
      <c r="J127" s="131"/>
      <c r="K127" s="131"/>
      <c r="L127" s="131"/>
      <c r="M127" s="131">
        <v>9</v>
      </c>
      <c r="N127" s="131"/>
      <c r="O127" s="131"/>
      <c r="P127" s="131"/>
      <c r="Q127" s="132">
        <v>1229</v>
      </c>
    </row>
    <row r="128" spans="2:17" x14ac:dyDescent="0.25">
      <c r="B128" s="133" t="s">
        <v>278</v>
      </c>
      <c r="C128" s="134"/>
      <c r="D128" s="134"/>
      <c r="E128" s="135">
        <v>96084</v>
      </c>
      <c r="F128" s="135"/>
      <c r="G128" s="135">
        <v>617658</v>
      </c>
      <c r="H128" s="135">
        <v>24221</v>
      </c>
      <c r="I128" s="135"/>
      <c r="J128" s="135"/>
      <c r="K128" s="135"/>
      <c r="L128" s="135"/>
      <c r="M128" s="135">
        <v>3526</v>
      </c>
      <c r="N128" s="135"/>
      <c r="O128" s="135"/>
      <c r="P128" s="135"/>
      <c r="Q128" s="136">
        <v>741489</v>
      </c>
    </row>
    <row r="129" spans="2:17" x14ac:dyDescent="0.25">
      <c r="B129" s="121" t="s">
        <v>78</v>
      </c>
      <c r="C129" s="122" t="s">
        <v>78</v>
      </c>
      <c r="D129" s="123" t="s">
        <v>214</v>
      </c>
      <c r="E129" s="124"/>
      <c r="F129" s="124">
        <v>209</v>
      </c>
      <c r="G129" s="124">
        <v>39</v>
      </c>
      <c r="H129" s="124"/>
      <c r="I129" s="124">
        <v>3</v>
      </c>
      <c r="J129" s="124"/>
      <c r="K129" s="124"/>
      <c r="L129" s="124"/>
      <c r="M129" s="124"/>
      <c r="N129" s="124"/>
      <c r="O129" s="124"/>
      <c r="P129" s="124"/>
      <c r="Q129" s="125">
        <v>251</v>
      </c>
    </row>
    <row r="130" spans="2:17" x14ac:dyDescent="0.25">
      <c r="B130" s="121"/>
      <c r="C130" s="122"/>
      <c r="D130" s="126" t="s">
        <v>259</v>
      </c>
      <c r="E130" s="127"/>
      <c r="F130" s="127">
        <v>920096</v>
      </c>
      <c r="G130" s="127">
        <v>34168</v>
      </c>
      <c r="H130" s="127"/>
      <c r="I130" s="127">
        <v>9563</v>
      </c>
      <c r="J130" s="127"/>
      <c r="K130" s="127"/>
      <c r="L130" s="127"/>
      <c r="M130" s="127"/>
      <c r="N130" s="127"/>
      <c r="O130" s="127"/>
      <c r="P130" s="127"/>
      <c r="Q130" s="128">
        <v>963827</v>
      </c>
    </row>
    <row r="131" spans="2:17" x14ac:dyDescent="0.25">
      <c r="B131" s="129" t="s">
        <v>238</v>
      </c>
      <c r="C131" s="130"/>
      <c r="D131" s="130"/>
      <c r="E131" s="131"/>
      <c r="F131" s="131">
        <v>209</v>
      </c>
      <c r="G131" s="131">
        <v>39</v>
      </c>
      <c r="H131" s="131"/>
      <c r="I131" s="131">
        <v>3</v>
      </c>
      <c r="J131" s="131"/>
      <c r="K131" s="131"/>
      <c r="L131" s="131"/>
      <c r="M131" s="131"/>
      <c r="N131" s="131"/>
      <c r="O131" s="131"/>
      <c r="P131" s="131"/>
      <c r="Q131" s="132">
        <v>251</v>
      </c>
    </row>
    <row r="132" spans="2:17" x14ac:dyDescent="0.25">
      <c r="B132" s="133" t="s">
        <v>279</v>
      </c>
      <c r="C132" s="134"/>
      <c r="D132" s="134"/>
      <c r="E132" s="135"/>
      <c r="F132" s="135">
        <v>920096</v>
      </c>
      <c r="G132" s="135">
        <v>34168</v>
      </c>
      <c r="H132" s="135"/>
      <c r="I132" s="135">
        <v>9563</v>
      </c>
      <c r="J132" s="135"/>
      <c r="K132" s="135"/>
      <c r="L132" s="135"/>
      <c r="M132" s="135"/>
      <c r="N132" s="135"/>
      <c r="O132" s="135"/>
      <c r="P132" s="135"/>
      <c r="Q132" s="136">
        <v>963827</v>
      </c>
    </row>
    <row r="133" spans="2:17" x14ac:dyDescent="0.25">
      <c r="B133" s="121" t="s">
        <v>80</v>
      </c>
      <c r="C133" s="122" t="s">
        <v>81</v>
      </c>
      <c r="D133" s="123" t="s">
        <v>214</v>
      </c>
      <c r="E133" s="124"/>
      <c r="F133" s="124"/>
      <c r="G133" s="124">
        <v>150</v>
      </c>
      <c r="H133" s="124"/>
      <c r="I133" s="124"/>
      <c r="J133" s="124">
        <v>1</v>
      </c>
      <c r="K133" s="124"/>
      <c r="L133" s="124"/>
      <c r="M133" s="124"/>
      <c r="N133" s="124"/>
      <c r="O133" s="124"/>
      <c r="P133" s="124"/>
      <c r="Q133" s="125">
        <v>151</v>
      </c>
    </row>
    <row r="134" spans="2:17" x14ac:dyDescent="0.25">
      <c r="B134" s="121"/>
      <c r="C134" s="122"/>
      <c r="D134" s="126" t="s">
        <v>259</v>
      </c>
      <c r="E134" s="127"/>
      <c r="F134" s="127"/>
      <c r="G134" s="127">
        <v>280000</v>
      </c>
      <c r="H134" s="127"/>
      <c r="I134" s="127"/>
      <c r="J134" s="127">
        <v>4850</v>
      </c>
      <c r="K134" s="127"/>
      <c r="L134" s="127"/>
      <c r="M134" s="127"/>
      <c r="N134" s="127"/>
      <c r="O134" s="127"/>
      <c r="P134" s="127"/>
      <c r="Q134" s="128">
        <v>284850</v>
      </c>
    </row>
    <row r="135" spans="2:17" x14ac:dyDescent="0.25">
      <c r="B135" s="121"/>
      <c r="C135" s="122" t="s">
        <v>82</v>
      </c>
      <c r="D135" s="123" t="s">
        <v>214</v>
      </c>
      <c r="E135" s="124"/>
      <c r="F135" s="124"/>
      <c r="G135" s="124">
        <v>2</v>
      </c>
      <c r="H135" s="124"/>
      <c r="I135" s="124"/>
      <c r="J135" s="124"/>
      <c r="K135" s="124"/>
      <c r="L135" s="124">
        <v>12</v>
      </c>
      <c r="M135" s="124"/>
      <c r="N135" s="124"/>
      <c r="O135" s="124"/>
      <c r="P135" s="124"/>
      <c r="Q135" s="125">
        <v>14</v>
      </c>
    </row>
    <row r="136" spans="2:17" x14ac:dyDescent="0.25">
      <c r="B136" s="121"/>
      <c r="C136" s="122"/>
      <c r="D136" s="126" t="s">
        <v>259</v>
      </c>
      <c r="E136" s="127"/>
      <c r="F136" s="127"/>
      <c r="G136" s="127">
        <v>3259</v>
      </c>
      <c r="H136" s="127"/>
      <c r="I136" s="127"/>
      <c r="J136" s="127"/>
      <c r="K136" s="127"/>
      <c r="L136" s="127">
        <v>170000</v>
      </c>
      <c r="M136" s="127"/>
      <c r="N136" s="127"/>
      <c r="O136" s="127"/>
      <c r="P136" s="127"/>
      <c r="Q136" s="128">
        <v>173259</v>
      </c>
    </row>
    <row r="137" spans="2:17" x14ac:dyDescent="0.25">
      <c r="B137" s="121"/>
      <c r="C137" s="122" t="s">
        <v>83</v>
      </c>
      <c r="D137" s="123" t="s">
        <v>214</v>
      </c>
      <c r="E137" s="124"/>
      <c r="F137" s="124"/>
      <c r="G137" s="124">
        <v>2</v>
      </c>
      <c r="H137" s="124"/>
      <c r="I137" s="124"/>
      <c r="J137" s="124">
        <v>1</v>
      </c>
      <c r="K137" s="124"/>
      <c r="L137" s="124">
        <v>9</v>
      </c>
      <c r="M137" s="124">
        <v>4</v>
      </c>
      <c r="N137" s="124"/>
      <c r="O137" s="124"/>
      <c r="P137" s="124"/>
      <c r="Q137" s="125">
        <v>16</v>
      </c>
    </row>
    <row r="138" spans="2:17" x14ac:dyDescent="0.25">
      <c r="B138" s="121"/>
      <c r="C138" s="122"/>
      <c r="D138" s="126" t="s">
        <v>259</v>
      </c>
      <c r="E138" s="127"/>
      <c r="F138" s="127"/>
      <c r="G138" s="127">
        <v>16600</v>
      </c>
      <c r="H138" s="127"/>
      <c r="I138" s="127"/>
      <c r="J138" s="127">
        <v>320</v>
      </c>
      <c r="K138" s="127"/>
      <c r="L138" s="127">
        <v>61094</v>
      </c>
      <c r="M138" s="127">
        <v>5886</v>
      </c>
      <c r="N138" s="127"/>
      <c r="O138" s="127"/>
      <c r="P138" s="127"/>
      <c r="Q138" s="128">
        <v>83900</v>
      </c>
    </row>
    <row r="139" spans="2:17" x14ac:dyDescent="0.25">
      <c r="B139" s="129" t="s">
        <v>240</v>
      </c>
      <c r="C139" s="130"/>
      <c r="D139" s="130"/>
      <c r="E139" s="131"/>
      <c r="F139" s="131"/>
      <c r="G139" s="131">
        <v>154</v>
      </c>
      <c r="H139" s="131"/>
      <c r="I139" s="131"/>
      <c r="J139" s="131">
        <v>2</v>
      </c>
      <c r="K139" s="131"/>
      <c r="L139" s="131">
        <v>21</v>
      </c>
      <c r="M139" s="131">
        <v>4</v>
      </c>
      <c r="N139" s="131"/>
      <c r="O139" s="131"/>
      <c r="P139" s="131"/>
      <c r="Q139" s="132">
        <v>181</v>
      </c>
    </row>
    <row r="140" spans="2:17" ht="15.75" thickBot="1" x14ac:dyDescent="0.3">
      <c r="B140" s="133" t="s">
        <v>280</v>
      </c>
      <c r="C140" s="134"/>
      <c r="D140" s="134"/>
      <c r="E140" s="135"/>
      <c r="F140" s="135"/>
      <c r="G140" s="135">
        <v>299859</v>
      </c>
      <c r="H140" s="135"/>
      <c r="I140" s="135"/>
      <c r="J140" s="135">
        <v>5170</v>
      </c>
      <c r="K140" s="135"/>
      <c r="L140" s="135">
        <v>231094</v>
      </c>
      <c r="M140" s="135">
        <v>5886</v>
      </c>
      <c r="N140" s="135"/>
      <c r="O140" s="135"/>
      <c r="P140" s="135"/>
      <c r="Q140" s="136">
        <v>542009</v>
      </c>
    </row>
    <row r="141" spans="2:17" ht="15.75" thickTop="1" x14ac:dyDescent="0.25">
      <c r="B141" s="137" t="s">
        <v>242</v>
      </c>
      <c r="C141" s="138"/>
      <c r="D141" s="138"/>
      <c r="E141" s="139">
        <v>2373</v>
      </c>
      <c r="F141" s="139">
        <v>678</v>
      </c>
      <c r="G141" s="139">
        <v>27121</v>
      </c>
      <c r="H141" s="139">
        <v>665</v>
      </c>
      <c r="I141" s="139">
        <v>71</v>
      </c>
      <c r="J141" s="139">
        <v>634</v>
      </c>
      <c r="K141" s="139">
        <v>63</v>
      </c>
      <c r="L141" s="139">
        <v>158</v>
      </c>
      <c r="M141" s="139">
        <v>59</v>
      </c>
      <c r="N141" s="139">
        <v>612</v>
      </c>
      <c r="O141" s="139">
        <v>359</v>
      </c>
      <c r="P141" s="139">
        <v>24</v>
      </c>
      <c r="Q141" s="140">
        <v>32817</v>
      </c>
    </row>
    <row r="142" spans="2:17" ht="15.75" thickBot="1" x14ac:dyDescent="0.3">
      <c r="B142" s="141" t="s">
        <v>281</v>
      </c>
      <c r="C142" s="142"/>
      <c r="D142" s="142"/>
      <c r="E142" s="143">
        <v>6398083</v>
      </c>
      <c r="F142" s="143">
        <v>2473474</v>
      </c>
      <c r="G142" s="143">
        <v>29057029</v>
      </c>
      <c r="H142" s="143">
        <v>483947</v>
      </c>
      <c r="I142" s="143">
        <v>779728</v>
      </c>
      <c r="J142" s="143">
        <v>1746530</v>
      </c>
      <c r="K142" s="143">
        <v>1671775.33</v>
      </c>
      <c r="L142" s="143">
        <v>854642.25</v>
      </c>
      <c r="M142" s="143">
        <v>44720.26</v>
      </c>
      <c r="N142" s="143">
        <v>79119</v>
      </c>
      <c r="O142" s="143">
        <v>177139</v>
      </c>
      <c r="P142" s="143">
        <v>33843</v>
      </c>
      <c r="Q142" s="144">
        <v>43800029.839999996</v>
      </c>
    </row>
  </sheetData>
  <mergeCells count="7">
    <mergeCell ref="B5:B6"/>
    <mergeCell ref="C5:C6"/>
    <mergeCell ref="D5:D6"/>
    <mergeCell ref="Q5:Q6"/>
    <mergeCell ref="E5:H5"/>
    <mergeCell ref="I5:L5"/>
    <mergeCell ref="M5:P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199"/>
  <sheetViews>
    <sheetView tabSelected="1" workbookViewId="0">
      <selection activeCell="C2" sqref="C2"/>
    </sheetView>
  </sheetViews>
  <sheetFormatPr baseColWidth="10" defaultRowHeight="15" x14ac:dyDescent="0.25"/>
  <cols>
    <col min="2" max="2" width="13.140625" customWidth="1"/>
  </cols>
  <sheetData>
    <row r="2" spans="2:18" ht="15.75" x14ac:dyDescent="0.3">
      <c r="D2" s="1" t="s">
        <v>0</v>
      </c>
    </row>
    <row r="3" spans="2:18" ht="15.75" thickBot="1" x14ac:dyDescent="0.3"/>
    <row r="4" spans="2:18" ht="75" x14ac:dyDescent="0.25">
      <c r="B4" s="147" t="s">
        <v>1</v>
      </c>
      <c r="C4" s="148" t="s">
        <v>2</v>
      </c>
      <c r="D4" s="146" t="s">
        <v>124</v>
      </c>
      <c r="E4" s="146" t="s">
        <v>285</v>
      </c>
      <c r="F4" s="146" t="s">
        <v>286</v>
      </c>
      <c r="G4" s="146" t="s">
        <v>329</v>
      </c>
      <c r="H4" s="146" t="s">
        <v>330</v>
      </c>
      <c r="I4" s="146" t="s">
        <v>331</v>
      </c>
      <c r="J4" s="146" t="s">
        <v>332</v>
      </c>
      <c r="K4" s="146" t="s">
        <v>287</v>
      </c>
      <c r="L4" s="146" t="s">
        <v>288</v>
      </c>
      <c r="M4" s="146" t="s">
        <v>289</v>
      </c>
      <c r="N4" s="146" t="s">
        <v>290</v>
      </c>
      <c r="O4" s="146" t="s">
        <v>291</v>
      </c>
      <c r="P4" s="146" t="s">
        <v>292</v>
      </c>
      <c r="Q4" s="146" t="s">
        <v>137</v>
      </c>
      <c r="R4" s="149" t="s">
        <v>201</v>
      </c>
    </row>
    <row r="5" spans="2:18" x14ac:dyDescent="0.25">
      <c r="B5" s="150" t="s">
        <v>7</v>
      </c>
      <c r="C5" s="151" t="s">
        <v>8</v>
      </c>
      <c r="D5" s="152" t="s">
        <v>214</v>
      </c>
      <c r="E5" s="153"/>
      <c r="F5" s="153">
        <v>4</v>
      </c>
      <c r="G5" s="153"/>
      <c r="H5" s="153"/>
      <c r="I5" s="153"/>
      <c r="J5" s="153"/>
      <c r="K5" s="153">
        <v>1</v>
      </c>
      <c r="L5" s="153"/>
      <c r="M5" s="153"/>
      <c r="N5" s="153">
        <v>2</v>
      </c>
      <c r="O5" s="153"/>
      <c r="P5" s="153"/>
      <c r="Q5" s="153"/>
      <c r="R5" s="154">
        <v>7</v>
      </c>
    </row>
    <row r="6" spans="2:18" x14ac:dyDescent="0.25">
      <c r="B6" s="150"/>
      <c r="C6" s="151"/>
      <c r="D6" s="155" t="s">
        <v>293</v>
      </c>
      <c r="E6" s="156"/>
      <c r="F6" s="156"/>
      <c r="G6" s="156"/>
      <c r="H6" s="156"/>
      <c r="I6" s="156"/>
      <c r="J6" s="156"/>
      <c r="K6" s="156">
        <v>3.48</v>
      </c>
      <c r="L6" s="156"/>
      <c r="M6" s="156"/>
      <c r="N6" s="156"/>
      <c r="O6" s="156"/>
      <c r="P6" s="156"/>
      <c r="Q6" s="156"/>
      <c r="R6" s="157">
        <v>3.48</v>
      </c>
    </row>
    <row r="7" spans="2:18" x14ac:dyDescent="0.25">
      <c r="B7" s="150"/>
      <c r="C7" s="151"/>
      <c r="D7" s="158" t="s">
        <v>294</v>
      </c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2:18" x14ac:dyDescent="0.25">
      <c r="B8" s="150"/>
      <c r="C8" s="151" t="s">
        <v>9</v>
      </c>
      <c r="D8" s="152" t="s">
        <v>214</v>
      </c>
      <c r="E8" s="153"/>
      <c r="F8" s="153"/>
      <c r="G8" s="153"/>
      <c r="H8" s="153">
        <v>10</v>
      </c>
      <c r="I8" s="153"/>
      <c r="J8" s="153"/>
      <c r="K8" s="153"/>
      <c r="L8" s="153"/>
      <c r="M8" s="153"/>
      <c r="N8" s="153">
        <v>25</v>
      </c>
      <c r="O8" s="153"/>
      <c r="P8" s="153"/>
      <c r="Q8" s="153"/>
      <c r="R8" s="154">
        <v>35</v>
      </c>
    </row>
    <row r="9" spans="2:18" x14ac:dyDescent="0.25">
      <c r="B9" s="150"/>
      <c r="C9" s="151"/>
      <c r="D9" s="155" t="s">
        <v>293</v>
      </c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7"/>
    </row>
    <row r="10" spans="2:18" x14ac:dyDescent="0.25">
      <c r="B10" s="150"/>
      <c r="C10" s="151"/>
      <c r="D10" s="158" t="s">
        <v>294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60"/>
    </row>
    <row r="11" spans="2:18" x14ac:dyDescent="0.25">
      <c r="B11" s="150"/>
      <c r="C11" s="151" t="s">
        <v>10</v>
      </c>
      <c r="D11" s="152" t="s">
        <v>214</v>
      </c>
      <c r="E11" s="153"/>
      <c r="F11" s="153"/>
      <c r="G11" s="153"/>
      <c r="H11" s="153">
        <v>11</v>
      </c>
      <c r="I11" s="153"/>
      <c r="J11" s="153"/>
      <c r="K11" s="153"/>
      <c r="L11" s="153"/>
      <c r="M11" s="153"/>
      <c r="N11" s="153">
        <v>11</v>
      </c>
      <c r="O11" s="153"/>
      <c r="P11" s="153"/>
      <c r="Q11" s="153"/>
      <c r="R11" s="154">
        <v>22</v>
      </c>
    </row>
    <row r="12" spans="2:18" x14ac:dyDescent="0.25">
      <c r="B12" s="150"/>
      <c r="C12" s="151"/>
      <c r="D12" s="155" t="s">
        <v>293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2:18" x14ac:dyDescent="0.25">
      <c r="B13" s="150"/>
      <c r="C13" s="151"/>
      <c r="D13" s="158" t="s">
        <v>294</v>
      </c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60"/>
    </row>
    <row r="14" spans="2:18" x14ac:dyDescent="0.25">
      <c r="B14" s="150"/>
      <c r="C14" s="151" t="s">
        <v>11</v>
      </c>
      <c r="D14" s="152" t="s">
        <v>214</v>
      </c>
      <c r="E14" s="153">
        <v>3</v>
      </c>
      <c r="F14" s="153">
        <v>23</v>
      </c>
      <c r="G14" s="153"/>
      <c r="H14" s="153">
        <v>5</v>
      </c>
      <c r="I14" s="153"/>
      <c r="J14" s="153"/>
      <c r="K14" s="153">
        <v>6</v>
      </c>
      <c r="L14" s="153">
        <v>5</v>
      </c>
      <c r="M14" s="153"/>
      <c r="N14" s="153">
        <v>17</v>
      </c>
      <c r="O14" s="153"/>
      <c r="P14" s="153"/>
      <c r="Q14" s="153"/>
      <c r="R14" s="154">
        <v>59</v>
      </c>
    </row>
    <row r="15" spans="2:18" x14ac:dyDescent="0.25">
      <c r="B15" s="150"/>
      <c r="C15" s="151"/>
      <c r="D15" s="155" t="s">
        <v>293</v>
      </c>
      <c r="E15" s="156"/>
      <c r="F15" s="156"/>
      <c r="G15" s="156"/>
      <c r="H15" s="156"/>
      <c r="I15" s="156"/>
      <c r="J15" s="156"/>
      <c r="K15" s="156">
        <v>36.79</v>
      </c>
      <c r="L15" s="156">
        <v>8.9700000000000006</v>
      </c>
      <c r="M15" s="156"/>
      <c r="N15" s="156"/>
      <c r="O15" s="156"/>
      <c r="P15" s="156"/>
      <c r="Q15" s="156"/>
      <c r="R15" s="157">
        <v>45.76</v>
      </c>
    </row>
    <row r="16" spans="2:18" x14ac:dyDescent="0.25">
      <c r="B16" s="150"/>
      <c r="C16" s="151"/>
      <c r="D16" s="158" t="s">
        <v>294</v>
      </c>
      <c r="E16" s="159"/>
      <c r="F16" s="159"/>
      <c r="G16" s="159"/>
      <c r="H16" s="159"/>
      <c r="I16" s="159"/>
      <c r="J16" s="159"/>
      <c r="K16" s="159">
        <v>74.42</v>
      </c>
      <c r="L16" s="159">
        <v>210.3</v>
      </c>
      <c r="M16" s="159"/>
      <c r="N16" s="159"/>
      <c r="O16" s="159"/>
      <c r="P16" s="159"/>
      <c r="Q16" s="159"/>
      <c r="R16" s="160">
        <v>284.72000000000003</v>
      </c>
    </row>
    <row r="17" spans="2:18" x14ac:dyDescent="0.25">
      <c r="B17" s="150"/>
      <c r="C17" s="151" t="s">
        <v>12</v>
      </c>
      <c r="D17" s="152" t="s">
        <v>214</v>
      </c>
      <c r="E17" s="153"/>
      <c r="F17" s="153"/>
      <c r="G17" s="153"/>
      <c r="H17" s="153">
        <v>24</v>
      </c>
      <c r="I17" s="153"/>
      <c r="J17" s="153"/>
      <c r="K17" s="153"/>
      <c r="L17" s="153"/>
      <c r="M17" s="153"/>
      <c r="N17" s="153">
        <v>9</v>
      </c>
      <c r="O17" s="153"/>
      <c r="P17" s="153"/>
      <c r="Q17" s="153"/>
      <c r="R17" s="154">
        <v>33</v>
      </c>
    </row>
    <row r="18" spans="2:18" x14ac:dyDescent="0.25">
      <c r="B18" s="150"/>
      <c r="C18" s="151"/>
      <c r="D18" s="155" t="s">
        <v>293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7"/>
    </row>
    <row r="19" spans="2:18" x14ac:dyDescent="0.25">
      <c r="B19" s="150"/>
      <c r="C19" s="151"/>
      <c r="D19" s="158" t="s">
        <v>294</v>
      </c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60"/>
    </row>
    <row r="20" spans="2:18" x14ac:dyDescent="0.25">
      <c r="B20" s="150"/>
      <c r="C20" s="151" t="s">
        <v>13</v>
      </c>
      <c r="D20" s="152" t="s">
        <v>214</v>
      </c>
      <c r="E20" s="153">
        <v>1</v>
      </c>
      <c r="F20" s="153">
        <v>3</v>
      </c>
      <c r="G20" s="153"/>
      <c r="H20" s="153">
        <v>15</v>
      </c>
      <c r="I20" s="153"/>
      <c r="J20" s="153"/>
      <c r="K20" s="153">
        <v>11</v>
      </c>
      <c r="L20" s="153">
        <v>12</v>
      </c>
      <c r="M20" s="153"/>
      <c r="N20" s="153">
        <v>27</v>
      </c>
      <c r="O20" s="153"/>
      <c r="P20" s="153"/>
      <c r="Q20" s="153"/>
      <c r="R20" s="154">
        <v>69</v>
      </c>
    </row>
    <row r="21" spans="2:18" x14ac:dyDescent="0.25">
      <c r="B21" s="150"/>
      <c r="C21" s="151"/>
      <c r="D21" s="155" t="s">
        <v>293</v>
      </c>
      <c r="E21" s="156"/>
      <c r="F21" s="156"/>
      <c r="G21" s="156"/>
      <c r="H21" s="156"/>
      <c r="I21" s="156"/>
      <c r="J21" s="156"/>
      <c r="K21" s="156">
        <v>71.84</v>
      </c>
      <c r="L21" s="156">
        <v>51.68</v>
      </c>
      <c r="M21" s="156"/>
      <c r="N21" s="156"/>
      <c r="O21" s="156"/>
      <c r="P21" s="156"/>
      <c r="Q21" s="156"/>
      <c r="R21" s="157">
        <v>123.52000000000001</v>
      </c>
    </row>
    <row r="22" spans="2:18" x14ac:dyDescent="0.25">
      <c r="B22" s="150"/>
      <c r="C22" s="151"/>
      <c r="D22" s="158" t="s">
        <v>294</v>
      </c>
      <c r="E22" s="159"/>
      <c r="F22" s="159"/>
      <c r="G22" s="159"/>
      <c r="H22" s="159"/>
      <c r="I22" s="159"/>
      <c r="J22" s="159"/>
      <c r="K22" s="159"/>
      <c r="L22" s="159">
        <v>289.11</v>
      </c>
      <c r="M22" s="159"/>
      <c r="N22" s="159"/>
      <c r="O22" s="159"/>
      <c r="P22" s="159"/>
      <c r="Q22" s="159"/>
      <c r="R22" s="160">
        <v>289.11</v>
      </c>
    </row>
    <row r="23" spans="2:18" x14ac:dyDescent="0.25">
      <c r="B23" s="150"/>
      <c r="C23" s="151" t="s">
        <v>14</v>
      </c>
      <c r="D23" s="152" t="s">
        <v>214</v>
      </c>
      <c r="E23" s="153">
        <v>4</v>
      </c>
      <c r="F23" s="153"/>
      <c r="G23" s="153"/>
      <c r="H23" s="153">
        <v>8</v>
      </c>
      <c r="I23" s="153"/>
      <c r="J23" s="153"/>
      <c r="K23" s="153"/>
      <c r="L23" s="153">
        <v>1</v>
      </c>
      <c r="M23" s="153"/>
      <c r="N23" s="153">
        <v>19</v>
      </c>
      <c r="O23" s="153"/>
      <c r="P23" s="153"/>
      <c r="Q23" s="153"/>
      <c r="R23" s="154">
        <v>32</v>
      </c>
    </row>
    <row r="24" spans="2:18" x14ac:dyDescent="0.25">
      <c r="B24" s="150"/>
      <c r="C24" s="151"/>
      <c r="D24" s="155" t="s">
        <v>293</v>
      </c>
      <c r="E24" s="156"/>
      <c r="F24" s="156"/>
      <c r="G24" s="156"/>
      <c r="H24" s="156"/>
      <c r="I24" s="156"/>
      <c r="J24" s="156"/>
      <c r="K24" s="156"/>
      <c r="L24" s="156">
        <v>7.28</v>
      </c>
      <c r="M24" s="156"/>
      <c r="N24" s="156"/>
      <c r="O24" s="156"/>
      <c r="P24" s="156"/>
      <c r="Q24" s="156"/>
      <c r="R24" s="157">
        <v>7.28</v>
      </c>
    </row>
    <row r="25" spans="2:18" x14ac:dyDescent="0.25">
      <c r="B25" s="150"/>
      <c r="C25" s="151"/>
      <c r="D25" s="158" t="s">
        <v>294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60"/>
    </row>
    <row r="26" spans="2:18" x14ac:dyDescent="0.25">
      <c r="B26" s="150"/>
      <c r="C26" s="151" t="s">
        <v>15</v>
      </c>
      <c r="D26" s="152" t="s">
        <v>214</v>
      </c>
      <c r="E26" s="153">
        <v>2</v>
      </c>
      <c r="F26" s="153"/>
      <c r="G26" s="153"/>
      <c r="H26" s="153">
        <v>19</v>
      </c>
      <c r="I26" s="153"/>
      <c r="J26" s="153"/>
      <c r="K26" s="153"/>
      <c r="L26" s="153"/>
      <c r="M26" s="153"/>
      <c r="N26" s="153">
        <v>15</v>
      </c>
      <c r="O26" s="153"/>
      <c r="P26" s="153"/>
      <c r="Q26" s="153"/>
      <c r="R26" s="154">
        <v>36</v>
      </c>
    </row>
    <row r="27" spans="2:18" x14ac:dyDescent="0.25">
      <c r="B27" s="150"/>
      <c r="C27" s="151"/>
      <c r="D27" s="155" t="s">
        <v>293</v>
      </c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7"/>
    </row>
    <row r="28" spans="2:18" x14ac:dyDescent="0.25">
      <c r="B28" s="150"/>
      <c r="C28" s="151"/>
      <c r="D28" s="158" t="s">
        <v>294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60"/>
    </row>
    <row r="29" spans="2:18" x14ac:dyDescent="0.25">
      <c r="B29" s="161" t="s">
        <v>216</v>
      </c>
      <c r="C29" s="162"/>
      <c r="D29" s="162"/>
      <c r="E29" s="163">
        <v>10</v>
      </c>
      <c r="F29" s="163">
        <v>30</v>
      </c>
      <c r="G29" s="163"/>
      <c r="H29" s="163">
        <v>92</v>
      </c>
      <c r="I29" s="163"/>
      <c r="J29" s="163"/>
      <c r="K29" s="163">
        <v>18</v>
      </c>
      <c r="L29" s="163">
        <v>18</v>
      </c>
      <c r="M29" s="163"/>
      <c r="N29" s="163">
        <v>125</v>
      </c>
      <c r="O29" s="163"/>
      <c r="P29" s="163"/>
      <c r="Q29" s="163"/>
      <c r="R29" s="164">
        <v>293</v>
      </c>
    </row>
    <row r="30" spans="2:18" x14ac:dyDescent="0.25">
      <c r="B30" s="165" t="s">
        <v>295</v>
      </c>
      <c r="C30" s="166"/>
      <c r="D30" s="166"/>
      <c r="E30" s="167"/>
      <c r="F30" s="167"/>
      <c r="G30" s="167"/>
      <c r="H30" s="167"/>
      <c r="I30" s="167"/>
      <c r="J30" s="167"/>
      <c r="K30" s="167">
        <v>112.11</v>
      </c>
      <c r="L30" s="167">
        <v>67.929999999999993</v>
      </c>
      <c r="M30" s="167"/>
      <c r="N30" s="167"/>
      <c r="O30" s="167"/>
      <c r="P30" s="167"/>
      <c r="Q30" s="167"/>
      <c r="R30" s="168">
        <v>180.04</v>
      </c>
    </row>
    <row r="31" spans="2:18" x14ac:dyDescent="0.25">
      <c r="B31" s="169" t="s">
        <v>296</v>
      </c>
      <c r="C31" s="170"/>
      <c r="D31" s="170"/>
      <c r="E31" s="171"/>
      <c r="F31" s="171"/>
      <c r="G31" s="171"/>
      <c r="H31" s="171"/>
      <c r="I31" s="171"/>
      <c r="J31" s="171"/>
      <c r="K31" s="171">
        <v>74.42</v>
      </c>
      <c r="L31" s="171">
        <v>499.41</v>
      </c>
      <c r="M31" s="171"/>
      <c r="N31" s="171"/>
      <c r="O31" s="171"/>
      <c r="P31" s="171"/>
      <c r="Q31" s="171"/>
      <c r="R31" s="172">
        <v>573.83000000000004</v>
      </c>
    </row>
    <row r="32" spans="2:18" x14ac:dyDescent="0.25">
      <c r="B32" s="150" t="s">
        <v>17</v>
      </c>
      <c r="C32" s="151" t="s">
        <v>18</v>
      </c>
      <c r="D32" s="152" t="s">
        <v>214</v>
      </c>
      <c r="E32" s="153">
        <v>19</v>
      </c>
      <c r="F32" s="153"/>
      <c r="G32" s="153"/>
      <c r="H32" s="153"/>
      <c r="I32" s="153"/>
      <c r="J32" s="153">
        <v>21</v>
      </c>
      <c r="K32" s="153">
        <v>10</v>
      </c>
      <c r="L32" s="153">
        <v>11</v>
      </c>
      <c r="M32" s="153"/>
      <c r="N32" s="153"/>
      <c r="O32" s="153">
        <v>75</v>
      </c>
      <c r="P32" s="153">
        <v>45</v>
      </c>
      <c r="Q32" s="153"/>
      <c r="R32" s="154">
        <v>181</v>
      </c>
    </row>
    <row r="33" spans="2:18" x14ac:dyDescent="0.25">
      <c r="B33" s="150"/>
      <c r="C33" s="151"/>
      <c r="D33" s="155" t="s">
        <v>293</v>
      </c>
      <c r="E33" s="156">
        <v>209.1</v>
      </c>
      <c r="F33" s="156">
        <v>1643.4</v>
      </c>
      <c r="G33" s="156"/>
      <c r="H33" s="156"/>
      <c r="I33" s="156"/>
      <c r="J33" s="156">
        <v>281.10000000000002</v>
      </c>
      <c r="K33" s="156">
        <v>102</v>
      </c>
      <c r="L33" s="156">
        <v>83.5</v>
      </c>
      <c r="M33" s="156"/>
      <c r="N33" s="156"/>
      <c r="O33" s="156">
        <v>518.1</v>
      </c>
      <c r="P33" s="156">
        <v>374.2</v>
      </c>
      <c r="Q33" s="156"/>
      <c r="R33" s="157">
        <v>3211.3999999999996</v>
      </c>
    </row>
    <row r="34" spans="2:18" x14ac:dyDescent="0.25">
      <c r="B34" s="150"/>
      <c r="C34" s="151"/>
      <c r="D34" s="158" t="s">
        <v>294</v>
      </c>
      <c r="E34" s="159">
        <v>5797</v>
      </c>
      <c r="F34" s="159">
        <v>350.5</v>
      </c>
      <c r="G34" s="159"/>
      <c r="H34" s="159"/>
      <c r="I34" s="159"/>
      <c r="J34" s="159">
        <v>2726</v>
      </c>
      <c r="K34" s="159">
        <v>0</v>
      </c>
      <c r="L34" s="159">
        <v>22</v>
      </c>
      <c r="M34" s="159"/>
      <c r="N34" s="159"/>
      <c r="O34" s="159">
        <v>399</v>
      </c>
      <c r="P34" s="159">
        <v>233</v>
      </c>
      <c r="Q34" s="159"/>
      <c r="R34" s="160">
        <v>9527.5</v>
      </c>
    </row>
    <row r="35" spans="2:18" x14ac:dyDescent="0.25">
      <c r="B35" s="150"/>
      <c r="C35" s="151" t="s">
        <v>19</v>
      </c>
      <c r="D35" s="152" t="s">
        <v>214</v>
      </c>
      <c r="E35" s="153">
        <v>9</v>
      </c>
      <c r="F35" s="153"/>
      <c r="G35" s="153"/>
      <c r="H35" s="153"/>
      <c r="I35" s="153"/>
      <c r="J35" s="153">
        <v>9</v>
      </c>
      <c r="K35" s="153">
        <v>8</v>
      </c>
      <c r="L35" s="153">
        <v>2</v>
      </c>
      <c r="M35" s="153"/>
      <c r="N35" s="153"/>
      <c r="O35" s="153">
        <v>11</v>
      </c>
      <c r="P35" s="153">
        <v>21</v>
      </c>
      <c r="Q35" s="153"/>
      <c r="R35" s="154">
        <v>60</v>
      </c>
    </row>
    <row r="36" spans="2:18" x14ac:dyDescent="0.25">
      <c r="B36" s="150"/>
      <c r="C36" s="151"/>
      <c r="D36" s="155" t="s">
        <v>293</v>
      </c>
      <c r="E36" s="156">
        <v>39</v>
      </c>
      <c r="F36" s="156">
        <v>1403.2</v>
      </c>
      <c r="G36" s="156"/>
      <c r="H36" s="156"/>
      <c r="I36" s="156"/>
      <c r="J36" s="156">
        <v>113.2</v>
      </c>
      <c r="K36" s="156">
        <v>50.2</v>
      </c>
      <c r="L36" s="156">
        <v>10.6</v>
      </c>
      <c r="M36" s="156"/>
      <c r="N36" s="156"/>
      <c r="O36" s="156">
        <v>130.19999999999999</v>
      </c>
      <c r="P36" s="156">
        <v>346</v>
      </c>
      <c r="Q36" s="156"/>
      <c r="R36" s="157">
        <v>2092.4</v>
      </c>
    </row>
    <row r="37" spans="2:18" x14ac:dyDescent="0.25">
      <c r="B37" s="150"/>
      <c r="C37" s="151"/>
      <c r="D37" s="158" t="s">
        <v>294</v>
      </c>
      <c r="E37" s="159">
        <v>369.3</v>
      </c>
      <c r="F37" s="159">
        <v>252.9</v>
      </c>
      <c r="G37" s="159"/>
      <c r="H37" s="159"/>
      <c r="I37" s="159"/>
      <c r="J37" s="159">
        <v>925.2</v>
      </c>
      <c r="K37" s="159">
        <v>0</v>
      </c>
      <c r="L37" s="159">
        <v>0</v>
      </c>
      <c r="M37" s="159"/>
      <c r="N37" s="159"/>
      <c r="O37" s="159">
        <v>55.8</v>
      </c>
      <c r="P37" s="159">
        <v>147.30000000000001</v>
      </c>
      <c r="Q37" s="159"/>
      <c r="R37" s="160">
        <v>1750.5</v>
      </c>
    </row>
    <row r="38" spans="2:18" x14ac:dyDescent="0.25">
      <c r="B38" s="150"/>
      <c r="C38" s="151" t="s">
        <v>20</v>
      </c>
      <c r="D38" s="152" t="s">
        <v>214</v>
      </c>
      <c r="E38" s="153">
        <v>24</v>
      </c>
      <c r="F38" s="153"/>
      <c r="G38" s="153"/>
      <c r="H38" s="153"/>
      <c r="I38" s="153"/>
      <c r="J38" s="153">
        <v>5</v>
      </c>
      <c r="K38" s="153"/>
      <c r="L38" s="153"/>
      <c r="M38" s="153"/>
      <c r="N38" s="153"/>
      <c r="O38" s="153">
        <v>13</v>
      </c>
      <c r="P38" s="153">
        <v>20</v>
      </c>
      <c r="Q38" s="153"/>
      <c r="R38" s="154">
        <v>62</v>
      </c>
    </row>
    <row r="39" spans="2:18" x14ac:dyDescent="0.25">
      <c r="B39" s="150"/>
      <c r="C39" s="151"/>
      <c r="D39" s="155" t="s">
        <v>293</v>
      </c>
      <c r="E39" s="156">
        <v>68.5</v>
      </c>
      <c r="F39" s="156">
        <v>1706.2</v>
      </c>
      <c r="G39" s="156"/>
      <c r="H39" s="156"/>
      <c r="I39" s="156"/>
      <c r="J39" s="156">
        <v>470</v>
      </c>
      <c r="K39" s="156"/>
      <c r="L39" s="156"/>
      <c r="M39" s="156"/>
      <c r="N39" s="156"/>
      <c r="O39" s="156">
        <v>180.6</v>
      </c>
      <c r="P39" s="156">
        <v>107.6</v>
      </c>
      <c r="Q39" s="156"/>
      <c r="R39" s="157">
        <v>2532.8999999999996</v>
      </c>
    </row>
    <row r="40" spans="2:18" x14ac:dyDescent="0.25">
      <c r="B40" s="150"/>
      <c r="C40" s="151"/>
      <c r="D40" s="158" t="s">
        <v>294</v>
      </c>
      <c r="E40" s="159">
        <v>9696.6</v>
      </c>
      <c r="F40" s="159">
        <v>154.6</v>
      </c>
      <c r="G40" s="159"/>
      <c r="H40" s="159"/>
      <c r="I40" s="159"/>
      <c r="J40" s="159">
        <v>1510.3</v>
      </c>
      <c r="K40" s="159"/>
      <c r="L40" s="159"/>
      <c r="M40" s="159"/>
      <c r="N40" s="159"/>
      <c r="O40" s="159">
        <v>0</v>
      </c>
      <c r="P40" s="159">
        <v>709</v>
      </c>
      <c r="Q40" s="159"/>
      <c r="R40" s="160">
        <v>12070.5</v>
      </c>
    </row>
    <row r="41" spans="2:18" x14ac:dyDescent="0.25">
      <c r="B41" s="161" t="s">
        <v>218</v>
      </c>
      <c r="C41" s="162"/>
      <c r="D41" s="162"/>
      <c r="E41" s="163">
        <v>52</v>
      </c>
      <c r="F41" s="163"/>
      <c r="G41" s="163"/>
      <c r="H41" s="163"/>
      <c r="I41" s="163"/>
      <c r="J41" s="163">
        <v>35</v>
      </c>
      <c r="K41" s="163">
        <v>18</v>
      </c>
      <c r="L41" s="163">
        <v>13</v>
      </c>
      <c r="M41" s="163"/>
      <c r="N41" s="163"/>
      <c r="O41" s="163">
        <v>99</v>
      </c>
      <c r="P41" s="163">
        <v>86</v>
      </c>
      <c r="Q41" s="163"/>
      <c r="R41" s="164">
        <v>303</v>
      </c>
    </row>
    <row r="42" spans="2:18" x14ac:dyDescent="0.25">
      <c r="B42" s="165" t="s">
        <v>297</v>
      </c>
      <c r="C42" s="166"/>
      <c r="D42" s="166"/>
      <c r="E42" s="167">
        <v>316.60000000000002</v>
      </c>
      <c r="F42" s="167">
        <v>4752.8</v>
      </c>
      <c r="G42" s="167"/>
      <c r="H42" s="167"/>
      <c r="I42" s="167"/>
      <c r="J42" s="167">
        <v>864.3</v>
      </c>
      <c r="K42" s="167">
        <v>152.19999999999999</v>
      </c>
      <c r="L42" s="167">
        <v>94.1</v>
      </c>
      <c r="M42" s="167"/>
      <c r="N42" s="167"/>
      <c r="O42" s="167">
        <v>828.9</v>
      </c>
      <c r="P42" s="167">
        <v>827.80000000000007</v>
      </c>
      <c r="Q42" s="167"/>
      <c r="R42" s="168">
        <v>7836.6999999999989</v>
      </c>
    </row>
    <row r="43" spans="2:18" x14ac:dyDescent="0.25">
      <c r="B43" s="169" t="s">
        <v>298</v>
      </c>
      <c r="C43" s="170"/>
      <c r="D43" s="170"/>
      <c r="E43" s="171">
        <v>15862.900000000001</v>
      </c>
      <c r="F43" s="171">
        <v>758</v>
      </c>
      <c r="G43" s="171"/>
      <c r="H43" s="171"/>
      <c r="I43" s="171"/>
      <c r="J43" s="171">
        <v>5161.5</v>
      </c>
      <c r="K43" s="171">
        <v>0</v>
      </c>
      <c r="L43" s="171">
        <v>22</v>
      </c>
      <c r="M43" s="171"/>
      <c r="N43" s="171"/>
      <c r="O43" s="171">
        <v>454.8</v>
      </c>
      <c r="P43" s="171">
        <v>1089.3</v>
      </c>
      <c r="Q43" s="171"/>
      <c r="R43" s="172">
        <v>23348.5</v>
      </c>
    </row>
    <row r="44" spans="2:18" x14ac:dyDescent="0.25">
      <c r="B44" s="150" t="s">
        <v>22</v>
      </c>
      <c r="C44" s="151" t="s">
        <v>22</v>
      </c>
      <c r="D44" s="152" t="s">
        <v>214</v>
      </c>
      <c r="E44" s="153"/>
      <c r="F44" s="153"/>
      <c r="G44" s="153"/>
      <c r="H44" s="153"/>
      <c r="I44" s="153"/>
      <c r="J44" s="153"/>
      <c r="K44" s="153">
        <v>23</v>
      </c>
      <c r="L44" s="153">
        <v>71</v>
      </c>
      <c r="M44" s="153"/>
      <c r="N44" s="153"/>
      <c r="O44" s="153">
        <v>29</v>
      </c>
      <c r="P44" s="153"/>
      <c r="Q44" s="153">
        <v>45</v>
      </c>
      <c r="R44" s="154">
        <v>168</v>
      </c>
    </row>
    <row r="45" spans="2:18" x14ac:dyDescent="0.25">
      <c r="B45" s="150"/>
      <c r="C45" s="151"/>
      <c r="D45" s="155" t="s">
        <v>293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7"/>
    </row>
    <row r="46" spans="2:18" x14ac:dyDescent="0.25">
      <c r="B46" s="150"/>
      <c r="C46" s="151"/>
      <c r="D46" s="158" t="s">
        <v>294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/>
    </row>
    <row r="47" spans="2:18" x14ac:dyDescent="0.25">
      <c r="B47" s="161" t="s">
        <v>220</v>
      </c>
      <c r="C47" s="162"/>
      <c r="D47" s="162"/>
      <c r="E47" s="163"/>
      <c r="F47" s="163"/>
      <c r="G47" s="163"/>
      <c r="H47" s="163"/>
      <c r="I47" s="163"/>
      <c r="J47" s="163"/>
      <c r="K47" s="163">
        <v>23</v>
      </c>
      <c r="L47" s="163">
        <v>71</v>
      </c>
      <c r="M47" s="163"/>
      <c r="N47" s="163"/>
      <c r="O47" s="163">
        <v>29</v>
      </c>
      <c r="P47" s="163"/>
      <c r="Q47" s="163">
        <v>45</v>
      </c>
      <c r="R47" s="164">
        <v>168</v>
      </c>
    </row>
    <row r="48" spans="2:18" x14ac:dyDescent="0.25">
      <c r="B48" s="165" t="s">
        <v>299</v>
      </c>
      <c r="C48" s="166"/>
      <c r="D48" s="166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8"/>
    </row>
    <row r="49" spans="2:18" x14ac:dyDescent="0.25">
      <c r="B49" s="169" t="s">
        <v>300</v>
      </c>
      <c r="C49" s="170"/>
      <c r="D49" s="170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2"/>
    </row>
    <row r="50" spans="2:18" x14ac:dyDescent="0.25">
      <c r="B50" s="150" t="s">
        <v>24</v>
      </c>
      <c r="C50" s="151" t="s">
        <v>24</v>
      </c>
      <c r="D50" s="152" t="s">
        <v>214</v>
      </c>
      <c r="E50" s="153"/>
      <c r="F50" s="153"/>
      <c r="G50" s="153"/>
      <c r="H50" s="153">
        <v>3</v>
      </c>
      <c r="I50" s="153"/>
      <c r="J50" s="153"/>
      <c r="K50" s="153"/>
      <c r="L50" s="153"/>
      <c r="M50" s="153"/>
      <c r="N50" s="153"/>
      <c r="O50" s="153"/>
      <c r="P50" s="153"/>
      <c r="Q50" s="153"/>
      <c r="R50" s="154">
        <v>3</v>
      </c>
    </row>
    <row r="51" spans="2:18" x14ac:dyDescent="0.25">
      <c r="B51" s="150"/>
      <c r="C51" s="151"/>
      <c r="D51" s="155" t="s">
        <v>293</v>
      </c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7"/>
    </row>
    <row r="52" spans="2:18" x14ac:dyDescent="0.25">
      <c r="B52" s="150"/>
      <c r="C52" s="151"/>
      <c r="D52" s="158" t="s">
        <v>294</v>
      </c>
      <c r="E52" s="159"/>
      <c r="F52" s="159"/>
      <c r="G52" s="159"/>
      <c r="H52" s="159">
        <v>150</v>
      </c>
      <c r="I52" s="159"/>
      <c r="J52" s="159"/>
      <c r="K52" s="159"/>
      <c r="L52" s="159"/>
      <c r="M52" s="159"/>
      <c r="N52" s="159"/>
      <c r="O52" s="159"/>
      <c r="P52" s="159"/>
      <c r="Q52" s="159"/>
      <c r="R52" s="160">
        <v>150</v>
      </c>
    </row>
    <row r="53" spans="2:18" x14ac:dyDescent="0.25">
      <c r="B53" s="161" t="s">
        <v>263</v>
      </c>
      <c r="C53" s="162"/>
      <c r="D53" s="162"/>
      <c r="E53" s="163"/>
      <c r="F53" s="163"/>
      <c r="G53" s="163"/>
      <c r="H53" s="163">
        <v>3</v>
      </c>
      <c r="I53" s="163"/>
      <c r="J53" s="163"/>
      <c r="K53" s="163"/>
      <c r="L53" s="163"/>
      <c r="M53" s="163"/>
      <c r="N53" s="163"/>
      <c r="O53" s="163"/>
      <c r="P53" s="163"/>
      <c r="Q53" s="163"/>
      <c r="R53" s="164">
        <v>3</v>
      </c>
    </row>
    <row r="54" spans="2:18" x14ac:dyDescent="0.25">
      <c r="B54" s="165" t="s">
        <v>301</v>
      </c>
      <c r="C54" s="166"/>
      <c r="D54" s="166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8"/>
    </row>
    <row r="55" spans="2:18" x14ac:dyDescent="0.25">
      <c r="B55" s="169" t="s">
        <v>302</v>
      </c>
      <c r="C55" s="170"/>
      <c r="D55" s="170"/>
      <c r="E55" s="171"/>
      <c r="F55" s="171"/>
      <c r="G55" s="171"/>
      <c r="H55" s="171">
        <v>150</v>
      </c>
      <c r="I55" s="171"/>
      <c r="J55" s="171"/>
      <c r="K55" s="171"/>
      <c r="L55" s="171"/>
      <c r="M55" s="171"/>
      <c r="N55" s="171"/>
      <c r="O55" s="171"/>
      <c r="P55" s="171"/>
      <c r="Q55" s="171"/>
      <c r="R55" s="172">
        <v>150</v>
      </c>
    </row>
    <row r="56" spans="2:18" x14ac:dyDescent="0.25">
      <c r="B56" s="150" t="s">
        <v>26</v>
      </c>
      <c r="C56" s="151" t="s">
        <v>27</v>
      </c>
      <c r="D56" s="152" t="s">
        <v>214</v>
      </c>
      <c r="E56" s="153"/>
      <c r="F56" s="153"/>
      <c r="G56" s="153"/>
      <c r="H56" s="153">
        <v>1</v>
      </c>
      <c r="I56" s="153"/>
      <c r="J56" s="153">
        <v>1</v>
      </c>
      <c r="K56" s="153"/>
      <c r="L56" s="153"/>
      <c r="M56" s="153"/>
      <c r="N56" s="153"/>
      <c r="O56" s="153"/>
      <c r="P56" s="153">
        <v>2</v>
      </c>
      <c r="Q56" s="153"/>
      <c r="R56" s="154">
        <v>4</v>
      </c>
    </row>
    <row r="57" spans="2:18" x14ac:dyDescent="0.25">
      <c r="B57" s="150"/>
      <c r="C57" s="151"/>
      <c r="D57" s="155" t="s">
        <v>293</v>
      </c>
      <c r="E57" s="156"/>
      <c r="F57" s="156"/>
      <c r="G57" s="156"/>
      <c r="H57" s="156"/>
      <c r="I57" s="156"/>
      <c r="J57" s="156">
        <v>14.42</v>
      </c>
      <c r="K57" s="156"/>
      <c r="L57" s="156"/>
      <c r="M57" s="156"/>
      <c r="N57" s="156"/>
      <c r="O57" s="156"/>
      <c r="P57" s="156">
        <v>16.260000000000002</v>
      </c>
      <c r="Q57" s="156"/>
      <c r="R57" s="157">
        <v>30.68</v>
      </c>
    </row>
    <row r="58" spans="2:18" x14ac:dyDescent="0.25">
      <c r="B58" s="150"/>
      <c r="C58" s="151"/>
      <c r="D58" s="158" t="s">
        <v>294</v>
      </c>
      <c r="E58" s="159"/>
      <c r="F58" s="159"/>
      <c r="G58" s="159"/>
      <c r="H58" s="159">
        <v>52.47</v>
      </c>
      <c r="I58" s="159"/>
      <c r="J58" s="159"/>
      <c r="K58" s="159"/>
      <c r="L58" s="159"/>
      <c r="M58" s="159"/>
      <c r="N58" s="159"/>
      <c r="O58" s="159"/>
      <c r="P58" s="159"/>
      <c r="Q58" s="159"/>
      <c r="R58" s="160">
        <v>52.47</v>
      </c>
    </row>
    <row r="59" spans="2:18" x14ac:dyDescent="0.25">
      <c r="B59" s="150"/>
      <c r="C59" s="151" t="s">
        <v>28</v>
      </c>
      <c r="D59" s="152" t="s">
        <v>214</v>
      </c>
      <c r="E59" s="153"/>
      <c r="F59" s="153">
        <v>10</v>
      </c>
      <c r="G59" s="153"/>
      <c r="H59" s="153">
        <v>1</v>
      </c>
      <c r="I59" s="153"/>
      <c r="J59" s="153">
        <v>4</v>
      </c>
      <c r="K59" s="153"/>
      <c r="L59" s="153"/>
      <c r="M59" s="153"/>
      <c r="N59" s="153"/>
      <c r="O59" s="153"/>
      <c r="P59" s="153">
        <v>15</v>
      </c>
      <c r="Q59" s="153"/>
      <c r="R59" s="154">
        <v>30</v>
      </c>
    </row>
    <row r="60" spans="2:18" x14ac:dyDescent="0.25">
      <c r="B60" s="150"/>
      <c r="C60" s="151"/>
      <c r="D60" s="155" t="s">
        <v>293</v>
      </c>
      <c r="E60" s="156"/>
      <c r="F60" s="156">
        <v>193.93</v>
      </c>
      <c r="G60" s="156"/>
      <c r="H60" s="156"/>
      <c r="I60" s="156"/>
      <c r="J60" s="156">
        <v>38.950000000000003</v>
      </c>
      <c r="K60" s="156"/>
      <c r="L60" s="156"/>
      <c r="M60" s="156"/>
      <c r="N60" s="156"/>
      <c r="O60" s="156"/>
      <c r="P60" s="156">
        <v>117.13</v>
      </c>
      <c r="Q60" s="156"/>
      <c r="R60" s="157">
        <v>350.01</v>
      </c>
    </row>
    <row r="61" spans="2:18" x14ac:dyDescent="0.25">
      <c r="B61" s="150"/>
      <c r="C61" s="151"/>
      <c r="D61" s="158" t="s">
        <v>294</v>
      </c>
      <c r="E61" s="159"/>
      <c r="F61" s="159"/>
      <c r="G61" s="159"/>
      <c r="H61" s="159">
        <v>31.06</v>
      </c>
      <c r="I61" s="159"/>
      <c r="J61" s="159"/>
      <c r="K61" s="159"/>
      <c r="L61" s="159"/>
      <c r="M61" s="159"/>
      <c r="N61" s="159"/>
      <c r="O61" s="159"/>
      <c r="P61" s="159"/>
      <c r="Q61" s="159"/>
      <c r="R61" s="160">
        <v>31.06</v>
      </c>
    </row>
    <row r="62" spans="2:18" x14ac:dyDescent="0.25">
      <c r="B62" s="150"/>
      <c r="C62" s="151" t="s">
        <v>29</v>
      </c>
      <c r="D62" s="152" t="s">
        <v>214</v>
      </c>
      <c r="E62" s="153"/>
      <c r="F62" s="153">
        <v>21</v>
      </c>
      <c r="G62" s="153"/>
      <c r="H62" s="153">
        <v>4</v>
      </c>
      <c r="I62" s="153"/>
      <c r="J62" s="153">
        <v>19</v>
      </c>
      <c r="K62" s="153"/>
      <c r="L62" s="153"/>
      <c r="M62" s="153"/>
      <c r="N62" s="153"/>
      <c r="O62" s="153"/>
      <c r="P62" s="153">
        <v>6</v>
      </c>
      <c r="Q62" s="153"/>
      <c r="R62" s="154">
        <v>50</v>
      </c>
    </row>
    <row r="63" spans="2:18" x14ac:dyDescent="0.25">
      <c r="B63" s="150"/>
      <c r="C63" s="151"/>
      <c r="D63" s="155" t="s">
        <v>293</v>
      </c>
      <c r="E63" s="156"/>
      <c r="F63" s="156">
        <v>442.92</v>
      </c>
      <c r="G63" s="156"/>
      <c r="H63" s="156"/>
      <c r="I63" s="156"/>
      <c r="J63" s="156">
        <v>183.9</v>
      </c>
      <c r="K63" s="156"/>
      <c r="L63" s="156"/>
      <c r="M63" s="156"/>
      <c r="N63" s="156"/>
      <c r="O63" s="156"/>
      <c r="P63" s="156">
        <v>36.75</v>
      </c>
      <c r="Q63" s="156"/>
      <c r="R63" s="157">
        <v>663.57</v>
      </c>
    </row>
    <row r="64" spans="2:18" x14ac:dyDescent="0.25">
      <c r="B64" s="150"/>
      <c r="C64" s="151"/>
      <c r="D64" s="158" t="s">
        <v>294</v>
      </c>
      <c r="E64" s="159"/>
      <c r="F64" s="159"/>
      <c r="G64" s="159"/>
      <c r="H64" s="159">
        <v>509.6</v>
      </c>
      <c r="I64" s="159"/>
      <c r="J64" s="159"/>
      <c r="K64" s="159"/>
      <c r="L64" s="159"/>
      <c r="M64" s="159"/>
      <c r="N64" s="159"/>
      <c r="O64" s="159"/>
      <c r="P64" s="159"/>
      <c r="Q64" s="159"/>
      <c r="R64" s="160">
        <v>509.6</v>
      </c>
    </row>
    <row r="65" spans="2:18" x14ac:dyDescent="0.25">
      <c r="B65" s="161" t="s">
        <v>222</v>
      </c>
      <c r="C65" s="162"/>
      <c r="D65" s="162"/>
      <c r="E65" s="163"/>
      <c r="F65" s="163">
        <v>31</v>
      </c>
      <c r="G65" s="163"/>
      <c r="H65" s="163">
        <v>6</v>
      </c>
      <c r="I65" s="163"/>
      <c r="J65" s="163">
        <v>24</v>
      </c>
      <c r="K65" s="163"/>
      <c r="L65" s="163"/>
      <c r="M65" s="163"/>
      <c r="N65" s="163"/>
      <c r="O65" s="163"/>
      <c r="P65" s="163">
        <v>23</v>
      </c>
      <c r="Q65" s="163"/>
      <c r="R65" s="164">
        <v>84</v>
      </c>
    </row>
    <row r="66" spans="2:18" x14ac:dyDescent="0.25">
      <c r="B66" s="165" t="s">
        <v>303</v>
      </c>
      <c r="C66" s="166"/>
      <c r="D66" s="166"/>
      <c r="E66" s="167"/>
      <c r="F66" s="167">
        <v>636.85</v>
      </c>
      <c r="G66" s="167"/>
      <c r="H66" s="167"/>
      <c r="I66" s="167"/>
      <c r="J66" s="167">
        <v>237.27</v>
      </c>
      <c r="K66" s="167"/>
      <c r="L66" s="167"/>
      <c r="M66" s="167"/>
      <c r="N66" s="167"/>
      <c r="O66" s="167"/>
      <c r="P66" s="167">
        <v>170.14</v>
      </c>
      <c r="Q66" s="167"/>
      <c r="R66" s="168">
        <v>1044.26</v>
      </c>
    </row>
    <row r="67" spans="2:18" x14ac:dyDescent="0.25">
      <c r="B67" s="169" t="s">
        <v>304</v>
      </c>
      <c r="C67" s="170"/>
      <c r="D67" s="170"/>
      <c r="E67" s="171"/>
      <c r="F67" s="171"/>
      <c r="G67" s="171"/>
      <c r="H67" s="171">
        <v>593.13</v>
      </c>
      <c r="I67" s="171"/>
      <c r="J67" s="171"/>
      <c r="K67" s="171"/>
      <c r="L67" s="171"/>
      <c r="M67" s="171"/>
      <c r="N67" s="171"/>
      <c r="O67" s="171"/>
      <c r="P67" s="171"/>
      <c r="Q67" s="171"/>
      <c r="R67" s="172">
        <v>593.13</v>
      </c>
    </row>
    <row r="68" spans="2:18" x14ac:dyDescent="0.25">
      <c r="B68" s="150" t="s">
        <v>35</v>
      </c>
      <c r="C68" s="151" t="s">
        <v>35</v>
      </c>
      <c r="D68" s="152" t="s">
        <v>214</v>
      </c>
      <c r="E68" s="153"/>
      <c r="F68" s="153"/>
      <c r="G68" s="153"/>
      <c r="H68" s="153"/>
      <c r="I68" s="153"/>
      <c r="J68" s="153">
        <v>1</v>
      </c>
      <c r="K68" s="153">
        <v>3</v>
      </c>
      <c r="L68" s="153">
        <v>49</v>
      </c>
      <c r="M68" s="153"/>
      <c r="N68" s="153"/>
      <c r="O68" s="153">
        <v>16</v>
      </c>
      <c r="P68" s="153"/>
      <c r="Q68" s="153"/>
      <c r="R68" s="154">
        <v>69</v>
      </c>
    </row>
    <row r="69" spans="2:18" x14ac:dyDescent="0.25">
      <c r="B69" s="150"/>
      <c r="C69" s="151"/>
      <c r="D69" s="155" t="s">
        <v>293</v>
      </c>
      <c r="E69" s="156"/>
      <c r="F69" s="156"/>
      <c r="G69" s="156"/>
      <c r="H69" s="156"/>
      <c r="I69" s="156"/>
      <c r="J69" s="156">
        <v>2.7</v>
      </c>
      <c r="K69" s="156">
        <v>16.690000000000001</v>
      </c>
      <c r="L69" s="156">
        <v>166.24</v>
      </c>
      <c r="M69" s="156"/>
      <c r="N69" s="156"/>
      <c r="O69" s="156">
        <v>34.700000000000003</v>
      </c>
      <c r="P69" s="156"/>
      <c r="Q69" s="156"/>
      <c r="R69" s="157">
        <v>220.32999999999998</v>
      </c>
    </row>
    <row r="70" spans="2:18" x14ac:dyDescent="0.25">
      <c r="B70" s="150"/>
      <c r="C70" s="151"/>
      <c r="D70" s="158" t="s">
        <v>294</v>
      </c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60"/>
    </row>
    <row r="71" spans="2:18" x14ac:dyDescent="0.25">
      <c r="B71" s="161" t="s">
        <v>224</v>
      </c>
      <c r="C71" s="162"/>
      <c r="D71" s="162"/>
      <c r="E71" s="163"/>
      <c r="F71" s="163"/>
      <c r="G71" s="163"/>
      <c r="H71" s="163"/>
      <c r="I71" s="163"/>
      <c r="J71" s="163">
        <v>1</v>
      </c>
      <c r="K71" s="163">
        <v>3</v>
      </c>
      <c r="L71" s="163">
        <v>49</v>
      </c>
      <c r="M71" s="163"/>
      <c r="N71" s="163"/>
      <c r="O71" s="163">
        <v>16</v>
      </c>
      <c r="P71" s="163"/>
      <c r="Q71" s="163"/>
      <c r="R71" s="164">
        <v>69</v>
      </c>
    </row>
    <row r="72" spans="2:18" x14ac:dyDescent="0.25">
      <c r="B72" s="165" t="s">
        <v>305</v>
      </c>
      <c r="C72" s="166"/>
      <c r="D72" s="166"/>
      <c r="E72" s="167"/>
      <c r="F72" s="167"/>
      <c r="G72" s="167"/>
      <c r="H72" s="167"/>
      <c r="I72" s="167"/>
      <c r="J72" s="167">
        <v>2.7</v>
      </c>
      <c r="K72" s="167">
        <v>16.690000000000001</v>
      </c>
      <c r="L72" s="167">
        <v>166.24</v>
      </c>
      <c r="M72" s="167"/>
      <c r="N72" s="167"/>
      <c r="O72" s="167">
        <v>34.700000000000003</v>
      </c>
      <c r="P72" s="167"/>
      <c r="Q72" s="167"/>
      <c r="R72" s="168">
        <v>220.32999999999998</v>
      </c>
    </row>
    <row r="73" spans="2:18" x14ac:dyDescent="0.25">
      <c r="B73" s="169" t="s">
        <v>306</v>
      </c>
      <c r="C73" s="170"/>
      <c r="D73" s="170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2"/>
    </row>
    <row r="74" spans="2:18" x14ac:dyDescent="0.25">
      <c r="B74" s="150" t="s">
        <v>37</v>
      </c>
      <c r="C74" s="151" t="s">
        <v>38</v>
      </c>
      <c r="D74" s="152" t="s">
        <v>214</v>
      </c>
      <c r="E74" s="153">
        <v>13</v>
      </c>
      <c r="F74" s="153"/>
      <c r="G74" s="153"/>
      <c r="H74" s="153"/>
      <c r="I74" s="153"/>
      <c r="J74" s="153">
        <v>5</v>
      </c>
      <c r="K74" s="153">
        <v>6</v>
      </c>
      <c r="L74" s="153">
        <v>14</v>
      </c>
      <c r="M74" s="153"/>
      <c r="N74" s="153"/>
      <c r="O74" s="153"/>
      <c r="P74" s="153"/>
      <c r="Q74" s="153"/>
      <c r="R74" s="154">
        <v>38</v>
      </c>
    </row>
    <row r="75" spans="2:18" x14ac:dyDescent="0.25">
      <c r="B75" s="150"/>
      <c r="C75" s="151"/>
      <c r="D75" s="155" t="s">
        <v>293</v>
      </c>
      <c r="E75" s="156">
        <v>41.8</v>
      </c>
      <c r="F75" s="156"/>
      <c r="G75" s="156"/>
      <c r="H75" s="156"/>
      <c r="I75" s="156"/>
      <c r="J75" s="156">
        <v>12.8</v>
      </c>
      <c r="K75" s="156">
        <v>31.5</v>
      </c>
      <c r="L75" s="156">
        <v>60.6</v>
      </c>
      <c r="M75" s="156"/>
      <c r="N75" s="156"/>
      <c r="O75" s="156"/>
      <c r="P75" s="156"/>
      <c r="Q75" s="156"/>
      <c r="R75" s="157">
        <v>146.70000000000002</v>
      </c>
    </row>
    <row r="76" spans="2:18" x14ac:dyDescent="0.25">
      <c r="B76" s="150"/>
      <c r="C76" s="151"/>
      <c r="D76" s="158" t="s">
        <v>294</v>
      </c>
      <c r="E76" s="159"/>
      <c r="F76" s="159"/>
      <c r="G76" s="159"/>
      <c r="H76" s="159"/>
      <c r="I76" s="159"/>
      <c r="J76" s="159">
        <v>106</v>
      </c>
      <c r="K76" s="159"/>
      <c r="L76" s="159"/>
      <c r="M76" s="159"/>
      <c r="N76" s="159"/>
      <c r="O76" s="159"/>
      <c r="P76" s="159"/>
      <c r="Q76" s="159"/>
      <c r="R76" s="160">
        <v>106</v>
      </c>
    </row>
    <row r="77" spans="2:18" x14ac:dyDescent="0.25">
      <c r="B77" s="150"/>
      <c r="C77" s="151" t="s">
        <v>39</v>
      </c>
      <c r="D77" s="152" t="s">
        <v>214</v>
      </c>
      <c r="E77" s="153">
        <v>26</v>
      </c>
      <c r="F77" s="153"/>
      <c r="G77" s="153"/>
      <c r="H77" s="153"/>
      <c r="I77" s="153">
        <v>1</v>
      </c>
      <c r="J77" s="153">
        <v>3</v>
      </c>
      <c r="K77" s="153">
        <v>14</v>
      </c>
      <c r="L77" s="153">
        <v>16</v>
      </c>
      <c r="M77" s="153"/>
      <c r="N77" s="153"/>
      <c r="O77" s="153"/>
      <c r="P77" s="153"/>
      <c r="Q77" s="153"/>
      <c r="R77" s="154">
        <v>60</v>
      </c>
    </row>
    <row r="78" spans="2:18" x14ac:dyDescent="0.25">
      <c r="B78" s="150"/>
      <c r="C78" s="151"/>
      <c r="D78" s="155" t="s">
        <v>293</v>
      </c>
      <c r="E78" s="156">
        <v>157.4</v>
      </c>
      <c r="F78" s="156"/>
      <c r="G78" s="156"/>
      <c r="H78" s="156"/>
      <c r="I78" s="156"/>
      <c r="J78" s="156">
        <v>20.9</v>
      </c>
      <c r="K78" s="156">
        <v>81.5</v>
      </c>
      <c r="L78" s="156">
        <v>105</v>
      </c>
      <c r="M78" s="156"/>
      <c r="N78" s="156"/>
      <c r="O78" s="156"/>
      <c r="P78" s="156"/>
      <c r="Q78" s="156"/>
      <c r="R78" s="157">
        <v>364.79999999999995</v>
      </c>
    </row>
    <row r="79" spans="2:18" x14ac:dyDescent="0.25">
      <c r="B79" s="150"/>
      <c r="C79" s="151"/>
      <c r="D79" s="158" t="s">
        <v>294</v>
      </c>
      <c r="E79" s="159">
        <v>589</v>
      </c>
      <c r="F79" s="159"/>
      <c r="G79" s="159"/>
      <c r="H79" s="159"/>
      <c r="I79" s="159">
        <v>28</v>
      </c>
      <c r="J79" s="159"/>
      <c r="K79" s="159"/>
      <c r="L79" s="159"/>
      <c r="M79" s="159"/>
      <c r="N79" s="159"/>
      <c r="O79" s="159"/>
      <c r="P79" s="159"/>
      <c r="Q79" s="159"/>
      <c r="R79" s="160">
        <v>617</v>
      </c>
    </row>
    <row r="80" spans="2:18" x14ac:dyDescent="0.25">
      <c r="B80" s="150"/>
      <c r="C80" s="151" t="s">
        <v>40</v>
      </c>
      <c r="D80" s="152" t="s">
        <v>214</v>
      </c>
      <c r="E80" s="153">
        <v>27</v>
      </c>
      <c r="F80" s="153"/>
      <c r="G80" s="153"/>
      <c r="H80" s="153"/>
      <c r="I80" s="153"/>
      <c r="J80" s="153">
        <v>4</v>
      </c>
      <c r="K80" s="153">
        <v>6</v>
      </c>
      <c r="L80" s="153">
        <v>25</v>
      </c>
      <c r="M80" s="153"/>
      <c r="N80" s="153"/>
      <c r="O80" s="153"/>
      <c r="P80" s="153"/>
      <c r="Q80" s="153"/>
      <c r="R80" s="154">
        <v>62</v>
      </c>
    </row>
    <row r="81" spans="2:18" x14ac:dyDescent="0.25">
      <c r="B81" s="150"/>
      <c r="C81" s="151"/>
      <c r="D81" s="155" t="s">
        <v>293</v>
      </c>
      <c r="E81" s="156">
        <v>99.3</v>
      </c>
      <c r="F81" s="156"/>
      <c r="G81" s="156"/>
      <c r="H81" s="156"/>
      <c r="I81" s="156"/>
      <c r="J81" s="156">
        <v>17.2</v>
      </c>
      <c r="K81" s="156">
        <v>33</v>
      </c>
      <c r="L81" s="156">
        <v>149.30000000000001</v>
      </c>
      <c r="M81" s="156"/>
      <c r="N81" s="156"/>
      <c r="O81" s="156"/>
      <c r="P81" s="156"/>
      <c r="Q81" s="156"/>
      <c r="R81" s="157">
        <v>298.8</v>
      </c>
    </row>
    <row r="82" spans="2:18" x14ac:dyDescent="0.25">
      <c r="B82" s="150"/>
      <c r="C82" s="151"/>
      <c r="D82" s="158" t="s">
        <v>294</v>
      </c>
      <c r="E82" s="159">
        <v>5073.3999999999996</v>
      </c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60">
        <v>5073.3999999999996</v>
      </c>
    </row>
    <row r="83" spans="2:18" x14ac:dyDescent="0.25">
      <c r="B83" s="150"/>
      <c r="C83" s="151" t="s">
        <v>41</v>
      </c>
      <c r="D83" s="152" t="s">
        <v>214</v>
      </c>
      <c r="E83" s="153">
        <v>16</v>
      </c>
      <c r="F83" s="153"/>
      <c r="G83" s="153"/>
      <c r="H83" s="153"/>
      <c r="I83" s="153">
        <v>3</v>
      </c>
      <c r="J83" s="153">
        <v>1</v>
      </c>
      <c r="K83" s="153">
        <v>7</v>
      </c>
      <c r="L83" s="153">
        <v>4</v>
      </c>
      <c r="M83" s="153"/>
      <c r="N83" s="153"/>
      <c r="O83" s="153"/>
      <c r="P83" s="153"/>
      <c r="Q83" s="153"/>
      <c r="R83" s="154">
        <v>31</v>
      </c>
    </row>
    <row r="84" spans="2:18" x14ac:dyDescent="0.25">
      <c r="B84" s="150"/>
      <c r="C84" s="151"/>
      <c r="D84" s="155" t="s">
        <v>293</v>
      </c>
      <c r="E84" s="156">
        <v>121.1</v>
      </c>
      <c r="F84" s="156"/>
      <c r="G84" s="156"/>
      <c r="H84" s="156"/>
      <c r="I84" s="156">
        <v>20.399999999999999</v>
      </c>
      <c r="J84" s="156">
        <v>4.5</v>
      </c>
      <c r="K84" s="156">
        <v>39.799999999999997</v>
      </c>
      <c r="L84" s="156">
        <v>21.5</v>
      </c>
      <c r="M84" s="156"/>
      <c r="N84" s="156"/>
      <c r="O84" s="156"/>
      <c r="P84" s="156"/>
      <c r="Q84" s="156"/>
      <c r="R84" s="157">
        <v>207.3</v>
      </c>
    </row>
    <row r="85" spans="2:18" x14ac:dyDescent="0.25">
      <c r="B85" s="150"/>
      <c r="C85" s="151"/>
      <c r="D85" s="158" t="s">
        <v>294</v>
      </c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60"/>
    </row>
    <row r="86" spans="2:18" x14ac:dyDescent="0.25">
      <c r="B86" s="150"/>
      <c r="C86" s="151" t="s">
        <v>42</v>
      </c>
      <c r="D86" s="152" t="s">
        <v>214</v>
      </c>
      <c r="E86" s="153">
        <v>3</v>
      </c>
      <c r="F86" s="153"/>
      <c r="G86" s="153"/>
      <c r="H86" s="153"/>
      <c r="I86" s="153">
        <v>2</v>
      </c>
      <c r="J86" s="153">
        <v>2</v>
      </c>
      <c r="K86" s="153">
        <v>2</v>
      </c>
      <c r="L86" s="153">
        <v>2</v>
      </c>
      <c r="M86" s="153"/>
      <c r="N86" s="153"/>
      <c r="O86" s="153"/>
      <c r="P86" s="153"/>
      <c r="Q86" s="153"/>
      <c r="R86" s="154">
        <v>11</v>
      </c>
    </row>
    <row r="87" spans="2:18" x14ac:dyDescent="0.25">
      <c r="B87" s="150"/>
      <c r="C87" s="151"/>
      <c r="D87" s="155" t="s">
        <v>293</v>
      </c>
      <c r="E87" s="156">
        <v>18.5</v>
      </c>
      <c r="F87" s="156"/>
      <c r="G87" s="156"/>
      <c r="H87" s="156"/>
      <c r="I87" s="156">
        <v>8.1999999999999993</v>
      </c>
      <c r="J87" s="156">
        <v>6.6</v>
      </c>
      <c r="K87" s="156">
        <v>8.1999999999999993</v>
      </c>
      <c r="L87" s="156">
        <v>9</v>
      </c>
      <c r="M87" s="156"/>
      <c r="N87" s="156"/>
      <c r="O87" s="156"/>
      <c r="P87" s="156"/>
      <c r="Q87" s="156"/>
      <c r="R87" s="157">
        <v>50.5</v>
      </c>
    </row>
    <row r="88" spans="2:18" x14ac:dyDescent="0.25">
      <c r="B88" s="150"/>
      <c r="C88" s="151"/>
      <c r="D88" s="158" t="s">
        <v>294</v>
      </c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60"/>
    </row>
    <row r="89" spans="2:18" x14ac:dyDescent="0.25">
      <c r="B89" s="150"/>
      <c r="C89" s="151" t="s">
        <v>43</v>
      </c>
      <c r="D89" s="152" t="s">
        <v>214</v>
      </c>
      <c r="E89" s="153">
        <v>5</v>
      </c>
      <c r="F89" s="153"/>
      <c r="G89" s="153"/>
      <c r="H89" s="153"/>
      <c r="I89" s="153">
        <v>3</v>
      </c>
      <c r="J89" s="153">
        <v>1</v>
      </c>
      <c r="K89" s="153">
        <v>3</v>
      </c>
      <c r="L89" s="153">
        <v>6</v>
      </c>
      <c r="M89" s="153"/>
      <c r="N89" s="153"/>
      <c r="O89" s="153"/>
      <c r="P89" s="153"/>
      <c r="Q89" s="153"/>
      <c r="R89" s="154">
        <v>18</v>
      </c>
    </row>
    <row r="90" spans="2:18" x14ac:dyDescent="0.25">
      <c r="B90" s="150"/>
      <c r="C90" s="151"/>
      <c r="D90" s="155" t="s">
        <v>293</v>
      </c>
      <c r="E90" s="156">
        <v>21.8</v>
      </c>
      <c r="F90" s="156"/>
      <c r="G90" s="156"/>
      <c r="H90" s="156"/>
      <c r="I90" s="156">
        <v>13</v>
      </c>
      <c r="J90" s="156">
        <v>3.2</v>
      </c>
      <c r="K90" s="156">
        <v>15.5</v>
      </c>
      <c r="L90" s="156">
        <v>18.600000000000001</v>
      </c>
      <c r="M90" s="156"/>
      <c r="N90" s="156"/>
      <c r="O90" s="156"/>
      <c r="P90" s="156"/>
      <c r="Q90" s="156"/>
      <c r="R90" s="157">
        <v>72.100000000000009</v>
      </c>
    </row>
    <row r="91" spans="2:18" x14ac:dyDescent="0.25">
      <c r="B91" s="150"/>
      <c r="C91" s="151"/>
      <c r="D91" s="158" t="s">
        <v>294</v>
      </c>
      <c r="E91" s="159">
        <v>44</v>
      </c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60">
        <v>44</v>
      </c>
    </row>
    <row r="92" spans="2:18" x14ac:dyDescent="0.25">
      <c r="B92" s="150"/>
      <c r="C92" s="151" t="s">
        <v>44</v>
      </c>
      <c r="D92" s="152" t="s">
        <v>214</v>
      </c>
      <c r="E92" s="153">
        <v>16</v>
      </c>
      <c r="F92" s="153"/>
      <c r="G92" s="153"/>
      <c r="H92" s="153"/>
      <c r="I92" s="153">
        <v>2</v>
      </c>
      <c r="J92" s="153">
        <v>3</v>
      </c>
      <c r="K92" s="153">
        <v>4</v>
      </c>
      <c r="L92" s="153">
        <v>2</v>
      </c>
      <c r="M92" s="153"/>
      <c r="N92" s="153"/>
      <c r="O92" s="153"/>
      <c r="P92" s="153"/>
      <c r="Q92" s="153"/>
      <c r="R92" s="154">
        <v>27</v>
      </c>
    </row>
    <row r="93" spans="2:18" x14ac:dyDescent="0.25">
      <c r="B93" s="150"/>
      <c r="C93" s="151"/>
      <c r="D93" s="155" t="s">
        <v>293</v>
      </c>
      <c r="E93" s="156">
        <v>111</v>
      </c>
      <c r="F93" s="156"/>
      <c r="G93" s="156"/>
      <c r="H93" s="156"/>
      <c r="I93" s="156">
        <v>4.3</v>
      </c>
      <c r="J93" s="156">
        <v>7.3</v>
      </c>
      <c r="K93" s="156">
        <v>20</v>
      </c>
      <c r="L93" s="156">
        <v>10.5</v>
      </c>
      <c r="M93" s="156"/>
      <c r="N93" s="156"/>
      <c r="O93" s="156"/>
      <c r="P93" s="156"/>
      <c r="Q93" s="156"/>
      <c r="R93" s="157">
        <v>153.10000000000002</v>
      </c>
    </row>
    <row r="94" spans="2:18" x14ac:dyDescent="0.25">
      <c r="B94" s="150"/>
      <c r="C94" s="151"/>
      <c r="D94" s="158" t="s">
        <v>294</v>
      </c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60"/>
    </row>
    <row r="95" spans="2:18" x14ac:dyDescent="0.25">
      <c r="B95" s="150"/>
      <c r="C95" s="151" t="s">
        <v>45</v>
      </c>
      <c r="D95" s="152" t="s">
        <v>214</v>
      </c>
      <c r="E95" s="153"/>
      <c r="F95" s="153"/>
      <c r="G95" s="153"/>
      <c r="H95" s="153"/>
      <c r="I95" s="153">
        <v>3</v>
      </c>
      <c r="J95" s="153">
        <v>2</v>
      </c>
      <c r="K95" s="153"/>
      <c r="L95" s="153">
        <v>1</v>
      </c>
      <c r="M95" s="153"/>
      <c r="N95" s="153"/>
      <c r="O95" s="153">
        <v>3</v>
      </c>
      <c r="P95" s="153"/>
      <c r="Q95" s="153"/>
      <c r="R95" s="154">
        <v>9</v>
      </c>
    </row>
    <row r="96" spans="2:18" x14ac:dyDescent="0.25">
      <c r="B96" s="150"/>
      <c r="C96" s="151"/>
      <c r="D96" s="155" t="s">
        <v>293</v>
      </c>
      <c r="E96" s="156"/>
      <c r="F96" s="156"/>
      <c r="G96" s="156"/>
      <c r="H96" s="156"/>
      <c r="I96" s="156">
        <v>18.899999999999999</v>
      </c>
      <c r="J96" s="156">
        <v>1.5</v>
      </c>
      <c r="K96" s="156"/>
      <c r="L96" s="156"/>
      <c r="M96" s="156"/>
      <c r="N96" s="156"/>
      <c r="O96" s="156">
        <v>16.8</v>
      </c>
      <c r="P96" s="156"/>
      <c r="Q96" s="156"/>
      <c r="R96" s="157">
        <v>37.200000000000003</v>
      </c>
    </row>
    <row r="97" spans="2:18" x14ac:dyDescent="0.25">
      <c r="B97" s="150"/>
      <c r="C97" s="151"/>
      <c r="D97" s="158" t="s">
        <v>294</v>
      </c>
      <c r="E97" s="159"/>
      <c r="F97" s="159"/>
      <c r="G97" s="159"/>
      <c r="H97" s="159"/>
      <c r="I97" s="159"/>
      <c r="J97" s="159">
        <v>56</v>
      </c>
      <c r="K97" s="159"/>
      <c r="L97" s="159">
        <v>5.8</v>
      </c>
      <c r="M97" s="159"/>
      <c r="N97" s="159"/>
      <c r="O97" s="159"/>
      <c r="P97" s="159"/>
      <c r="Q97" s="159"/>
      <c r="R97" s="160">
        <v>61.8</v>
      </c>
    </row>
    <row r="98" spans="2:18" x14ac:dyDescent="0.25">
      <c r="B98" s="150"/>
      <c r="C98" s="151" t="s">
        <v>46</v>
      </c>
      <c r="D98" s="152" t="s">
        <v>214</v>
      </c>
      <c r="E98" s="153">
        <v>14</v>
      </c>
      <c r="F98" s="153"/>
      <c r="G98" s="153"/>
      <c r="H98" s="153"/>
      <c r="I98" s="153">
        <v>1</v>
      </c>
      <c r="J98" s="153">
        <v>4</v>
      </c>
      <c r="K98" s="153"/>
      <c r="L98" s="153">
        <v>6</v>
      </c>
      <c r="M98" s="153"/>
      <c r="N98" s="153"/>
      <c r="O98" s="153">
        <v>2</v>
      </c>
      <c r="P98" s="153"/>
      <c r="Q98" s="153"/>
      <c r="R98" s="154">
        <v>27</v>
      </c>
    </row>
    <row r="99" spans="2:18" x14ac:dyDescent="0.25">
      <c r="B99" s="150"/>
      <c r="C99" s="151"/>
      <c r="D99" s="155" t="s">
        <v>293</v>
      </c>
      <c r="E99" s="156">
        <v>34.799999999999997</v>
      </c>
      <c r="F99" s="156"/>
      <c r="G99" s="156"/>
      <c r="H99" s="156"/>
      <c r="I99" s="156">
        <v>6</v>
      </c>
      <c r="J99" s="156">
        <v>6.7</v>
      </c>
      <c r="K99" s="156"/>
      <c r="L99" s="156">
        <v>26.6</v>
      </c>
      <c r="M99" s="156"/>
      <c r="N99" s="156"/>
      <c r="O99" s="156"/>
      <c r="P99" s="156"/>
      <c r="Q99" s="156"/>
      <c r="R99" s="157">
        <v>74.100000000000009</v>
      </c>
    </row>
    <row r="100" spans="2:18" x14ac:dyDescent="0.25">
      <c r="B100" s="150"/>
      <c r="C100" s="151"/>
      <c r="D100" s="158" t="s">
        <v>294</v>
      </c>
      <c r="E100" s="159">
        <v>2033</v>
      </c>
      <c r="F100" s="159"/>
      <c r="G100" s="159"/>
      <c r="H100" s="159"/>
      <c r="I100" s="159"/>
      <c r="J100" s="159"/>
      <c r="K100" s="159"/>
      <c r="L100" s="159"/>
      <c r="M100" s="159"/>
      <c r="N100" s="159"/>
      <c r="O100" s="159">
        <v>9.5</v>
      </c>
      <c r="P100" s="159"/>
      <c r="Q100" s="159"/>
      <c r="R100" s="160">
        <v>2042.5</v>
      </c>
    </row>
    <row r="101" spans="2:18" x14ac:dyDescent="0.25">
      <c r="B101" s="161" t="s">
        <v>269</v>
      </c>
      <c r="C101" s="162"/>
      <c r="D101" s="162"/>
      <c r="E101" s="163">
        <v>120</v>
      </c>
      <c r="F101" s="163"/>
      <c r="G101" s="163"/>
      <c r="H101" s="163"/>
      <c r="I101" s="163">
        <v>15</v>
      </c>
      <c r="J101" s="163">
        <v>25</v>
      </c>
      <c r="K101" s="163">
        <v>42</v>
      </c>
      <c r="L101" s="163">
        <v>76</v>
      </c>
      <c r="M101" s="163"/>
      <c r="N101" s="163"/>
      <c r="O101" s="163">
        <v>5</v>
      </c>
      <c r="P101" s="163"/>
      <c r="Q101" s="163"/>
      <c r="R101" s="164">
        <v>283</v>
      </c>
    </row>
    <row r="102" spans="2:18" x14ac:dyDescent="0.25">
      <c r="B102" s="165" t="s">
        <v>307</v>
      </c>
      <c r="C102" s="166"/>
      <c r="D102" s="166"/>
      <c r="E102" s="167">
        <v>605.70000000000005</v>
      </c>
      <c r="F102" s="167"/>
      <c r="G102" s="167"/>
      <c r="H102" s="167"/>
      <c r="I102" s="167">
        <v>70.799999999999983</v>
      </c>
      <c r="J102" s="167">
        <v>80.7</v>
      </c>
      <c r="K102" s="167">
        <v>229.5</v>
      </c>
      <c r="L102" s="167">
        <v>401.1</v>
      </c>
      <c r="M102" s="167"/>
      <c r="N102" s="167"/>
      <c r="O102" s="167">
        <v>16.8</v>
      </c>
      <c r="P102" s="167"/>
      <c r="Q102" s="167"/>
      <c r="R102" s="168">
        <v>1404.5999999999997</v>
      </c>
    </row>
    <row r="103" spans="2:18" x14ac:dyDescent="0.25">
      <c r="B103" s="169" t="s">
        <v>308</v>
      </c>
      <c r="C103" s="170"/>
      <c r="D103" s="170"/>
      <c r="E103" s="171">
        <v>7739.4</v>
      </c>
      <c r="F103" s="171"/>
      <c r="G103" s="171"/>
      <c r="H103" s="171"/>
      <c r="I103" s="171">
        <v>28</v>
      </c>
      <c r="J103" s="171">
        <v>162</v>
      </c>
      <c r="K103" s="171"/>
      <c r="L103" s="171">
        <v>5.8</v>
      </c>
      <c r="M103" s="171"/>
      <c r="N103" s="171"/>
      <c r="O103" s="171">
        <v>9.5</v>
      </c>
      <c r="P103" s="171"/>
      <c r="Q103" s="171"/>
      <c r="R103" s="172">
        <v>7944.7</v>
      </c>
    </row>
    <row r="104" spans="2:18" x14ac:dyDescent="0.25">
      <c r="B104" s="150" t="s">
        <v>48</v>
      </c>
      <c r="C104" s="151" t="s">
        <v>49</v>
      </c>
      <c r="D104" s="152" t="s">
        <v>214</v>
      </c>
      <c r="E104" s="153">
        <v>8</v>
      </c>
      <c r="F104" s="153"/>
      <c r="G104" s="153"/>
      <c r="H104" s="153"/>
      <c r="I104" s="153">
        <v>7</v>
      </c>
      <c r="J104" s="153"/>
      <c r="K104" s="153"/>
      <c r="L104" s="153"/>
      <c r="M104" s="153"/>
      <c r="N104" s="153">
        <v>2</v>
      </c>
      <c r="O104" s="153">
        <v>4</v>
      </c>
      <c r="P104" s="153">
        <v>25</v>
      </c>
      <c r="Q104" s="153"/>
      <c r="R104" s="154">
        <v>46</v>
      </c>
    </row>
    <row r="105" spans="2:18" x14ac:dyDescent="0.25">
      <c r="B105" s="150"/>
      <c r="C105" s="151"/>
      <c r="D105" s="155" t="s">
        <v>293</v>
      </c>
      <c r="E105" s="156">
        <v>42.7</v>
      </c>
      <c r="F105" s="156"/>
      <c r="G105" s="156"/>
      <c r="H105" s="156"/>
      <c r="I105" s="156">
        <v>10.199999999999999</v>
      </c>
      <c r="J105" s="156"/>
      <c r="K105" s="156"/>
      <c r="L105" s="156"/>
      <c r="M105" s="156"/>
      <c r="N105" s="156">
        <v>16</v>
      </c>
      <c r="O105" s="156">
        <v>14.4</v>
      </c>
      <c r="P105" s="156">
        <v>135.5</v>
      </c>
      <c r="Q105" s="156"/>
      <c r="R105" s="157">
        <v>218.8</v>
      </c>
    </row>
    <row r="106" spans="2:18" x14ac:dyDescent="0.25">
      <c r="B106" s="150"/>
      <c r="C106" s="151"/>
      <c r="D106" s="158" t="s">
        <v>294</v>
      </c>
      <c r="E106" s="159"/>
      <c r="F106" s="159"/>
      <c r="G106" s="159"/>
      <c r="H106" s="159"/>
      <c r="I106" s="159">
        <v>256</v>
      </c>
      <c r="J106" s="159"/>
      <c r="K106" s="159"/>
      <c r="L106" s="159"/>
      <c r="M106" s="159"/>
      <c r="N106" s="159"/>
      <c r="O106" s="159"/>
      <c r="P106" s="159">
        <v>6.4</v>
      </c>
      <c r="Q106" s="159"/>
      <c r="R106" s="160">
        <v>262.39999999999998</v>
      </c>
    </row>
    <row r="107" spans="2:18" x14ac:dyDescent="0.25">
      <c r="B107" s="150"/>
      <c r="C107" s="151" t="s">
        <v>50</v>
      </c>
      <c r="D107" s="152" t="s">
        <v>214</v>
      </c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>
        <v>4</v>
      </c>
      <c r="P107" s="153">
        <v>8</v>
      </c>
      <c r="Q107" s="153"/>
      <c r="R107" s="154">
        <v>12</v>
      </c>
    </row>
    <row r="108" spans="2:18" x14ac:dyDescent="0.25">
      <c r="B108" s="150"/>
      <c r="C108" s="151"/>
      <c r="D108" s="155" t="s">
        <v>293</v>
      </c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>
        <v>24.8</v>
      </c>
      <c r="P108" s="156">
        <v>97</v>
      </c>
      <c r="Q108" s="156"/>
      <c r="R108" s="157">
        <v>121.8</v>
      </c>
    </row>
    <row r="109" spans="2:18" x14ac:dyDescent="0.25">
      <c r="B109" s="150"/>
      <c r="C109" s="151"/>
      <c r="D109" s="158" t="s">
        <v>294</v>
      </c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>
        <v>278.3</v>
      </c>
      <c r="P109" s="159">
        <v>1716</v>
      </c>
      <c r="Q109" s="159"/>
      <c r="R109" s="160">
        <v>1994.3</v>
      </c>
    </row>
    <row r="110" spans="2:18" x14ac:dyDescent="0.25">
      <c r="B110" s="150"/>
      <c r="C110" s="151" t="s">
        <v>51</v>
      </c>
      <c r="D110" s="152" t="s">
        <v>214</v>
      </c>
      <c r="E110" s="153">
        <v>14</v>
      </c>
      <c r="F110" s="153"/>
      <c r="G110" s="153"/>
      <c r="H110" s="153"/>
      <c r="I110" s="153">
        <v>4</v>
      </c>
      <c r="J110" s="153"/>
      <c r="K110" s="153"/>
      <c r="L110" s="153"/>
      <c r="M110" s="153"/>
      <c r="N110" s="153">
        <v>1</v>
      </c>
      <c r="O110" s="153">
        <v>67</v>
      </c>
      <c r="P110" s="153">
        <v>30</v>
      </c>
      <c r="Q110" s="153"/>
      <c r="R110" s="154">
        <v>116</v>
      </c>
    </row>
    <row r="111" spans="2:18" x14ac:dyDescent="0.25">
      <c r="B111" s="150"/>
      <c r="C111" s="151"/>
      <c r="D111" s="155" t="s">
        <v>293</v>
      </c>
      <c r="E111" s="156">
        <v>61.8</v>
      </c>
      <c r="F111" s="156"/>
      <c r="G111" s="156"/>
      <c r="H111" s="156"/>
      <c r="I111" s="156">
        <v>7.8</v>
      </c>
      <c r="J111" s="156"/>
      <c r="K111" s="156"/>
      <c r="L111" s="156"/>
      <c r="M111" s="156"/>
      <c r="N111" s="156">
        <v>8</v>
      </c>
      <c r="O111" s="156">
        <v>997</v>
      </c>
      <c r="P111" s="156">
        <v>271</v>
      </c>
      <c r="Q111" s="156"/>
      <c r="R111" s="157">
        <v>1345.6</v>
      </c>
    </row>
    <row r="112" spans="2:18" x14ac:dyDescent="0.25">
      <c r="B112" s="150"/>
      <c r="C112" s="151"/>
      <c r="D112" s="158" t="s">
        <v>294</v>
      </c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>
        <v>23.5</v>
      </c>
      <c r="Q112" s="159"/>
      <c r="R112" s="160">
        <v>23.5</v>
      </c>
    </row>
    <row r="113" spans="2:18" x14ac:dyDescent="0.25">
      <c r="B113" s="150"/>
      <c r="C113" s="151" t="s">
        <v>52</v>
      </c>
      <c r="D113" s="152" t="s">
        <v>214</v>
      </c>
      <c r="E113" s="153">
        <v>7</v>
      </c>
      <c r="F113" s="153"/>
      <c r="G113" s="153"/>
      <c r="H113" s="153"/>
      <c r="I113" s="153">
        <v>7</v>
      </c>
      <c r="J113" s="153"/>
      <c r="K113" s="153"/>
      <c r="L113" s="153"/>
      <c r="M113" s="153"/>
      <c r="N113" s="153">
        <v>1</v>
      </c>
      <c r="O113" s="153">
        <v>20</v>
      </c>
      <c r="P113" s="153">
        <v>32</v>
      </c>
      <c r="Q113" s="153"/>
      <c r="R113" s="154">
        <v>67</v>
      </c>
    </row>
    <row r="114" spans="2:18" x14ac:dyDescent="0.25">
      <c r="B114" s="150"/>
      <c r="C114" s="151"/>
      <c r="D114" s="155" t="s">
        <v>293</v>
      </c>
      <c r="E114" s="156">
        <v>48</v>
      </c>
      <c r="F114" s="156"/>
      <c r="G114" s="156"/>
      <c r="H114" s="156"/>
      <c r="I114" s="156">
        <v>20</v>
      </c>
      <c r="J114" s="156"/>
      <c r="K114" s="156"/>
      <c r="L114" s="156"/>
      <c r="M114" s="156"/>
      <c r="N114" s="156">
        <v>18.7</v>
      </c>
      <c r="O114" s="156">
        <v>151</v>
      </c>
      <c r="P114" s="156">
        <v>192.5</v>
      </c>
      <c r="Q114" s="156"/>
      <c r="R114" s="157">
        <v>430.2</v>
      </c>
    </row>
    <row r="115" spans="2:18" x14ac:dyDescent="0.25">
      <c r="B115" s="150"/>
      <c r="C115" s="151"/>
      <c r="D115" s="158" t="s">
        <v>294</v>
      </c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60"/>
    </row>
    <row r="116" spans="2:18" x14ac:dyDescent="0.25">
      <c r="B116" s="150"/>
      <c r="C116" s="151" t="s">
        <v>53</v>
      </c>
      <c r="D116" s="152" t="s">
        <v>214</v>
      </c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>
        <v>10</v>
      </c>
      <c r="Q116" s="153"/>
      <c r="R116" s="154">
        <v>10</v>
      </c>
    </row>
    <row r="117" spans="2:18" x14ac:dyDescent="0.25">
      <c r="B117" s="150"/>
      <c r="C117" s="151"/>
      <c r="D117" s="155" t="s">
        <v>293</v>
      </c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>
        <v>59.5</v>
      </c>
      <c r="Q117" s="156"/>
      <c r="R117" s="157">
        <v>59.5</v>
      </c>
    </row>
    <row r="118" spans="2:18" x14ac:dyDescent="0.25">
      <c r="B118" s="150"/>
      <c r="C118" s="151"/>
      <c r="D118" s="158" t="s">
        <v>294</v>
      </c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60"/>
    </row>
    <row r="119" spans="2:18" x14ac:dyDescent="0.25">
      <c r="B119" s="161" t="s">
        <v>226</v>
      </c>
      <c r="C119" s="162"/>
      <c r="D119" s="162"/>
      <c r="E119" s="163">
        <v>29</v>
      </c>
      <c r="F119" s="163"/>
      <c r="G119" s="163"/>
      <c r="H119" s="163"/>
      <c r="I119" s="163">
        <v>18</v>
      </c>
      <c r="J119" s="163"/>
      <c r="K119" s="163"/>
      <c r="L119" s="163"/>
      <c r="M119" s="163"/>
      <c r="N119" s="163">
        <v>4</v>
      </c>
      <c r="O119" s="163">
        <v>95</v>
      </c>
      <c r="P119" s="163">
        <v>105</v>
      </c>
      <c r="Q119" s="163"/>
      <c r="R119" s="164">
        <v>251</v>
      </c>
    </row>
    <row r="120" spans="2:18" x14ac:dyDescent="0.25">
      <c r="B120" s="165" t="s">
        <v>309</v>
      </c>
      <c r="C120" s="166"/>
      <c r="D120" s="166"/>
      <c r="E120" s="167">
        <v>152.5</v>
      </c>
      <c r="F120" s="167"/>
      <c r="G120" s="167"/>
      <c r="H120" s="167"/>
      <c r="I120" s="167">
        <v>38</v>
      </c>
      <c r="J120" s="167"/>
      <c r="K120" s="167"/>
      <c r="L120" s="167"/>
      <c r="M120" s="167"/>
      <c r="N120" s="167">
        <v>42.7</v>
      </c>
      <c r="O120" s="167">
        <v>1187.2</v>
      </c>
      <c r="P120" s="167">
        <v>755.5</v>
      </c>
      <c r="Q120" s="167"/>
      <c r="R120" s="168">
        <v>2175.8999999999996</v>
      </c>
    </row>
    <row r="121" spans="2:18" x14ac:dyDescent="0.25">
      <c r="B121" s="169" t="s">
        <v>310</v>
      </c>
      <c r="C121" s="170"/>
      <c r="D121" s="170"/>
      <c r="E121" s="171"/>
      <c r="F121" s="171"/>
      <c r="G121" s="171"/>
      <c r="H121" s="171"/>
      <c r="I121" s="171">
        <v>256</v>
      </c>
      <c r="J121" s="171"/>
      <c r="K121" s="171"/>
      <c r="L121" s="171"/>
      <c r="M121" s="171"/>
      <c r="N121" s="171"/>
      <c r="O121" s="171">
        <v>278.3</v>
      </c>
      <c r="P121" s="171">
        <v>1745.9</v>
      </c>
      <c r="Q121" s="171"/>
      <c r="R121" s="172">
        <v>2280.1999999999998</v>
      </c>
    </row>
    <row r="122" spans="2:18" x14ac:dyDescent="0.25">
      <c r="B122" s="150" t="s">
        <v>55</v>
      </c>
      <c r="C122" s="151" t="s">
        <v>56</v>
      </c>
      <c r="D122" s="152" t="s">
        <v>214</v>
      </c>
      <c r="E122" s="153"/>
      <c r="F122" s="153"/>
      <c r="G122" s="153"/>
      <c r="H122" s="153"/>
      <c r="I122" s="153">
        <v>4</v>
      </c>
      <c r="J122" s="153"/>
      <c r="K122" s="153">
        <v>7</v>
      </c>
      <c r="L122" s="153">
        <v>8</v>
      </c>
      <c r="M122" s="153">
        <v>19</v>
      </c>
      <c r="N122" s="153"/>
      <c r="O122" s="153">
        <v>54</v>
      </c>
      <c r="P122" s="153"/>
      <c r="Q122" s="153"/>
      <c r="R122" s="154">
        <v>92</v>
      </c>
    </row>
    <row r="123" spans="2:18" x14ac:dyDescent="0.25">
      <c r="B123" s="150"/>
      <c r="C123" s="151"/>
      <c r="D123" s="155" t="s">
        <v>293</v>
      </c>
      <c r="E123" s="156"/>
      <c r="F123" s="156"/>
      <c r="G123" s="156"/>
      <c r="H123" s="156"/>
      <c r="I123" s="156">
        <v>29.5</v>
      </c>
      <c r="J123" s="156"/>
      <c r="K123" s="156">
        <v>80.7</v>
      </c>
      <c r="L123" s="156">
        <v>38.9</v>
      </c>
      <c r="M123" s="156">
        <v>117.1</v>
      </c>
      <c r="N123" s="156"/>
      <c r="O123" s="156">
        <v>857.9</v>
      </c>
      <c r="P123" s="156"/>
      <c r="Q123" s="156"/>
      <c r="R123" s="157">
        <v>1124.0999999999999</v>
      </c>
    </row>
    <row r="124" spans="2:18" x14ac:dyDescent="0.25">
      <c r="B124" s="150"/>
      <c r="C124" s="151"/>
      <c r="D124" s="158" t="s">
        <v>294</v>
      </c>
      <c r="E124" s="159"/>
      <c r="F124" s="159"/>
      <c r="G124" s="159"/>
      <c r="H124" s="159"/>
      <c r="I124" s="159"/>
      <c r="J124" s="159"/>
      <c r="K124" s="159"/>
      <c r="L124" s="159"/>
      <c r="M124" s="159">
        <v>676.2</v>
      </c>
      <c r="N124" s="159"/>
      <c r="O124" s="159">
        <v>530.29999999999995</v>
      </c>
      <c r="P124" s="159"/>
      <c r="Q124" s="159"/>
      <c r="R124" s="160">
        <v>1206.5</v>
      </c>
    </row>
    <row r="125" spans="2:18" x14ac:dyDescent="0.25">
      <c r="B125" s="150"/>
      <c r="C125" s="151" t="s">
        <v>57</v>
      </c>
      <c r="D125" s="152" t="s">
        <v>214</v>
      </c>
      <c r="E125" s="153"/>
      <c r="F125" s="153"/>
      <c r="G125" s="153"/>
      <c r="H125" s="153"/>
      <c r="I125" s="153">
        <v>3</v>
      </c>
      <c r="J125" s="153"/>
      <c r="K125" s="153">
        <v>11</v>
      </c>
      <c r="L125" s="153">
        <v>4</v>
      </c>
      <c r="M125" s="153">
        <v>4</v>
      </c>
      <c r="N125" s="153"/>
      <c r="O125" s="153">
        <v>45</v>
      </c>
      <c r="P125" s="153"/>
      <c r="Q125" s="153"/>
      <c r="R125" s="154">
        <v>67</v>
      </c>
    </row>
    <row r="126" spans="2:18" x14ac:dyDescent="0.25">
      <c r="B126" s="150"/>
      <c r="C126" s="151"/>
      <c r="D126" s="155" t="s">
        <v>293</v>
      </c>
      <c r="E126" s="156"/>
      <c r="F126" s="156"/>
      <c r="G126" s="156"/>
      <c r="H126" s="156"/>
      <c r="I126" s="156">
        <v>13.5</v>
      </c>
      <c r="J126" s="156"/>
      <c r="K126" s="156">
        <v>117</v>
      </c>
      <c r="L126" s="156">
        <v>35.5</v>
      </c>
      <c r="M126" s="156">
        <v>22.6</v>
      </c>
      <c r="N126" s="156"/>
      <c r="O126" s="156">
        <v>636.9</v>
      </c>
      <c r="P126" s="156"/>
      <c r="Q126" s="156"/>
      <c r="R126" s="157">
        <v>825.5</v>
      </c>
    </row>
    <row r="127" spans="2:18" x14ac:dyDescent="0.25">
      <c r="B127" s="150"/>
      <c r="C127" s="151"/>
      <c r="D127" s="158" t="s">
        <v>294</v>
      </c>
      <c r="E127" s="159"/>
      <c r="F127" s="159"/>
      <c r="G127" s="159"/>
      <c r="H127" s="159"/>
      <c r="I127" s="159"/>
      <c r="J127" s="159"/>
      <c r="K127" s="159">
        <v>1.73</v>
      </c>
      <c r="L127" s="159"/>
      <c r="M127" s="159">
        <v>327.60000000000002</v>
      </c>
      <c r="N127" s="159"/>
      <c r="O127" s="159">
        <v>525.6</v>
      </c>
      <c r="P127" s="159"/>
      <c r="Q127" s="159"/>
      <c r="R127" s="160">
        <v>854.93000000000006</v>
      </c>
    </row>
    <row r="128" spans="2:18" x14ac:dyDescent="0.25">
      <c r="B128" s="150"/>
      <c r="C128" s="151" t="s">
        <v>58</v>
      </c>
      <c r="D128" s="152" t="s">
        <v>214</v>
      </c>
      <c r="E128" s="153"/>
      <c r="F128" s="153"/>
      <c r="G128" s="153"/>
      <c r="H128" s="153"/>
      <c r="I128" s="153">
        <v>15</v>
      </c>
      <c r="J128" s="153"/>
      <c r="K128" s="153">
        <v>27</v>
      </c>
      <c r="L128" s="153">
        <v>25</v>
      </c>
      <c r="M128" s="153">
        <v>16</v>
      </c>
      <c r="N128" s="153"/>
      <c r="O128" s="153">
        <v>76</v>
      </c>
      <c r="P128" s="153"/>
      <c r="Q128" s="153"/>
      <c r="R128" s="154">
        <v>159</v>
      </c>
    </row>
    <row r="129" spans="2:18" x14ac:dyDescent="0.25">
      <c r="B129" s="150"/>
      <c r="C129" s="151"/>
      <c r="D129" s="155" t="s">
        <v>293</v>
      </c>
      <c r="E129" s="156"/>
      <c r="F129" s="156"/>
      <c r="G129" s="156"/>
      <c r="H129" s="156"/>
      <c r="I129" s="156">
        <v>85.9</v>
      </c>
      <c r="J129" s="156"/>
      <c r="K129" s="156">
        <v>570.9</v>
      </c>
      <c r="L129" s="156">
        <v>397.7</v>
      </c>
      <c r="M129" s="156">
        <v>73.8</v>
      </c>
      <c r="N129" s="156"/>
      <c r="O129" s="156">
        <v>823.4</v>
      </c>
      <c r="P129" s="156"/>
      <c r="Q129" s="156"/>
      <c r="R129" s="157">
        <v>1951.6999999999998</v>
      </c>
    </row>
    <row r="130" spans="2:18" x14ac:dyDescent="0.25">
      <c r="B130" s="150"/>
      <c r="C130" s="151"/>
      <c r="D130" s="158" t="s">
        <v>294</v>
      </c>
      <c r="E130" s="159"/>
      <c r="F130" s="159"/>
      <c r="G130" s="159"/>
      <c r="H130" s="159"/>
      <c r="I130" s="159">
        <v>185.1</v>
      </c>
      <c r="J130" s="159"/>
      <c r="K130" s="159">
        <v>893.2</v>
      </c>
      <c r="L130" s="159">
        <v>1156.9000000000001</v>
      </c>
      <c r="M130" s="159">
        <v>3312.7</v>
      </c>
      <c r="N130" s="159"/>
      <c r="O130" s="159">
        <v>1090.3</v>
      </c>
      <c r="P130" s="159"/>
      <c r="Q130" s="159"/>
      <c r="R130" s="160">
        <v>6638.2</v>
      </c>
    </row>
    <row r="131" spans="2:18" x14ac:dyDescent="0.25">
      <c r="B131" s="150"/>
      <c r="C131" s="151" t="s">
        <v>59</v>
      </c>
      <c r="D131" s="152" t="s">
        <v>214</v>
      </c>
      <c r="E131" s="153"/>
      <c r="F131" s="153"/>
      <c r="G131" s="153"/>
      <c r="H131" s="153"/>
      <c r="I131" s="153"/>
      <c r="J131" s="153"/>
      <c r="K131" s="153"/>
      <c r="L131" s="153"/>
      <c r="M131" s="153">
        <v>5</v>
      </c>
      <c r="N131" s="153"/>
      <c r="O131" s="153">
        <v>13</v>
      </c>
      <c r="P131" s="153"/>
      <c r="Q131" s="153"/>
      <c r="R131" s="154">
        <v>18</v>
      </c>
    </row>
    <row r="132" spans="2:18" x14ac:dyDescent="0.25">
      <c r="B132" s="150"/>
      <c r="C132" s="151"/>
      <c r="D132" s="155" t="s">
        <v>293</v>
      </c>
      <c r="E132" s="156"/>
      <c r="F132" s="156"/>
      <c r="G132" s="156"/>
      <c r="H132" s="156"/>
      <c r="I132" s="156"/>
      <c r="J132" s="156"/>
      <c r="K132" s="156"/>
      <c r="L132" s="156"/>
      <c r="M132" s="156">
        <v>38.700000000000003</v>
      </c>
      <c r="N132" s="156"/>
      <c r="O132" s="156">
        <v>497.9</v>
      </c>
      <c r="P132" s="156"/>
      <c r="Q132" s="156"/>
      <c r="R132" s="157">
        <v>536.6</v>
      </c>
    </row>
    <row r="133" spans="2:18" x14ac:dyDescent="0.25">
      <c r="B133" s="150"/>
      <c r="C133" s="151"/>
      <c r="D133" s="158" t="s">
        <v>294</v>
      </c>
      <c r="E133" s="159"/>
      <c r="F133" s="159"/>
      <c r="G133" s="159"/>
      <c r="H133" s="159"/>
      <c r="I133" s="159"/>
      <c r="J133" s="159"/>
      <c r="K133" s="159"/>
      <c r="L133" s="159"/>
      <c r="M133" s="159">
        <v>509.9</v>
      </c>
      <c r="N133" s="159"/>
      <c r="O133" s="159">
        <v>142.1</v>
      </c>
      <c r="P133" s="159"/>
      <c r="Q133" s="159"/>
      <c r="R133" s="160">
        <v>652</v>
      </c>
    </row>
    <row r="134" spans="2:18" x14ac:dyDescent="0.25">
      <c r="B134" s="161" t="s">
        <v>228</v>
      </c>
      <c r="C134" s="162"/>
      <c r="D134" s="162"/>
      <c r="E134" s="163"/>
      <c r="F134" s="163"/>
      <c r="G134" s="163"/>
      <c r="H134" s="163"/>
      <c r="I134" s="163">
        <v>22</v>
      </c>
      <c r="J134" s="163"/>
      <c r="K134" s="163">
        <v>45</v>
      </c>
      <c r="L134" s="163">
        <v>37</v>
      </c>
      <c r="M134" s="163">
        <v>44</v>
      </c>
      <c r="N134" s="163"/>
      <c r="O134" s="163">
        <v>188</v>
      </c>
      <c r="P134" s="163"/>
      <c r="Q134" s="163"/>
      <c r="R134" s="164">
        <v>336</v>
      </c>
    </row>
    <row r="135" spans="2:18" x14ac:dyDescent="0.25">
      <c r="B135" s="165" t="s">
        <v>311</v>
      </c>
      <c r="C135" s="166"/>
      <c r="D135" s="166"/>
      <c r="E135" s="167"/>
      <c r="F135" s="167"/>
      <c r="G135" s="167"/>
      <c r="H135" s="167"/>
      <c r="I135" s="167">
        <v>128.9</v>
      </c>
      <c r="J135" s="167"/>
      <c r="K135" s="167">
        <v>768.59999999999991</v>
      </c>
      <c r="L135" s="167">
        <v>472.1</v>
      </c>
      <c r="M135" s="167">
        <v>252.2</v>
      </c>
      <c r="N135" s="167"/>
      <c r="O135" s="167">
        <v>2816.1</v>
      </c>
      <c r="P135" s="167"/>
      <c r="Q135" s="167"/>
      <c r="R135" s="168">
        <v>4437.8999999999996</v>
      </c>
    </row>
    <row r="136" spans="2:18" x14ac:dyDescent="0.25">
      <c r="B136" s="169" t="s">
        <v>312</v>
      </c>
      <c r="C136" s="170"/>
      <c r="D136" s="170"/>
      <c r="E136" s="171"/>
      <c r="F136" s="171"/>
      <c r="G136" s="171"/>
      <c r="H136" s="171"/>
      <c r="I136" s="171">
        <v>185.1</v>
      </c>
      <c r="J136" s="171"/>
      <c r="K136" s="171">
        <v>894.93000000000006</v>
      </c>
      <c r="L136" s="171">
        <v>1156.9000000000001</v>
      </c>
      <c r="M136" s="171">
        <v>4826.3999999999996</v>
      </c>
      <c r="N136" s="171"/>
      <c r="O136" s="171">
        <v>2288.2999999999997</v>
      </c>
      <c r="P136" s="171"/>
      <c r="Q136" s="171"/>
      <c r="R136" s="172">
        <v>9351.630000000001</v>
      </c>
    </row>
    <row r="137" spans="2:18" x14ac:dyDescent="0.25">
      <c r="B137" s="150" t="s">
        <v>61</v>
      </c>
      <c r="C137" s="151" t="s">
        <v>62</v>
      </c>
      <c r="D137" s="152" t="s">
        <v>214</v>
      </c>
      <c r="E137" s="153">
        <v>21</v>
      </c>
      <c r="F137" s="153">
        <v>0</v>
      </c>
      <c r="G137" s="153"/>
      <c r="H137" s="153"/>
      <c r="I137" s="153"/>
      <c r="J137" s="153"/>
      <c r="K137" s="153"/>
      <c r="L137" s="153">
        <v>52</v>
      </c>
      <c r="M137" s="153"/>
      <c r="N137" s="153"/>
      <c r="O137" s="153">
        <v>16</v>
      </c>
      <c r="P137" s="153">
        <v>1</v>
      </c>
      <c r="Q137" s="153"/>
      <c r="R137" s="154">
        <v>90</v>
      </c>
    </row>
    <row r="138" spans="2:18" x14ac:dyDescent="0.25">
      <c r="B138" s="150"/>
      <c r="C138" s="151"/>
      <c r="D138" s="155" t="s">
        <v>293</v>
      </c>
      <c r="E138" s="156">
        <v>0</v>
      </c>
      <c r="F138" s="156">
        <v>7040.9</v>
      </c>
      <c r="G138" s="156"/>
      <c r="H138" s="156"/>
      <c r="I138" s="156"/>
      <c r="J138" s="156"/>
      <c r="K138" s="156"/>
      <c r="L138" s="156">
        <v>32.6</v>
      </c>
      <c r="M138" s="156"/>
      <c r="N138" s="156"/>
      <c r="O138" s="156">
        <v>172.5</v>
      </c>
      <c r="P138" s="156">
        <v>1</v>
      </c>
      <c r="Q138" s="156"/>
      <c r="R138" s="157">
        <v>7247</v>
      </c>
    </row>
    <row r="139" spans="2:18" x14ac:dyDescent="0.25">
      <c r="B139" s="150"/>
      <c r="C139" s="151"/>
      <c r="D139" s="158" t="s">
        <v>294</v>
      </c>
      <c r="E139" s="159">
        <v>101.6</v>
      </c>
      <c r="F139" s="159">
        <v>44668.800000000003</v>
      </c>
      <c r="G139" s="159"/>
      <c r="H139" s="159"/>
      <c r="I139" s="159"/>
      <c r="J139" s="159"/>
      <c r="K139" s="159"/>
      <c r="L139" s="159">
        <v>1909.2</v>
      </c>
      <c r="M139" s="159"/>
      <c r="N139" s="159"/>
      <c r="O139" s="159">
        <v>0</v>
      </c>
      <c r="P139" s="159">
        <v>0</v>
      </c>
      <c r="Q139" s="159"/>
      <c r="R139" s="160">
        <v>46679.6</v>
      </c>
    </row>
    <row r="140" spans="2:18" x14ac:dyDescent="0.25">
      <c r="B140" s="150"/>
      <c r="C140" s="151" t="s">
        <v>63</v>
      </c>
      <c r="D140" s="152" t="s">
        <v>214</v>
      </c>
      <c r="E140" s="153">
        <v>104</v>
      </c>
      <c r="F140" s="153">
        <v>0</v>
      </c>
      <c r="G140" s="153"/>
      <c r="H140" s="153"/>
      <c r="I140" s="153"/>
      <c r="J140" s="153">
        <v>2</v>
      </c>
      <c r="K140" s="153"/>
      <c r="L140" s="153">
        <v>216</v>
      </c>
      <c r="M140" s="153"/>
      <c r="N140" s="153"/>
      <c r="O140" s="153">
        <v>29</v>
      </c>
      <c r="P140" s="153">
        <v>18</v>
      </c>
      <c r="Q140" s="153"/>
      <c r="R140" s="154">
        <v>369</v>
      </c>
    </row>
    <row r="141" spans="2:18" x14ac:dyDescent="0.25">
      <c r="B141" s="150"/>
      <c r="C141" s="151"/>
      <c r="D141" s="155" t="s">
        <v>293</v>
      </c>
      <c r="E141" s="156">
        <v>0</v>
      </c>
      <c r="F141" s="156">
        <v>7762</v>
      </c>
      <c r="G141" s="156"/>
      <c r="H141" s="156"/>
      <c r="I141" s="156"/>
      <c r="J141" s="156">
        <v>0</v>
      </c>
      <c r="K141" s="156"/>
      <c r="L141" s="156">
        <v>222.4</v>
      </c>
      <c r="M141" s="156"/>
      <c r="N141" s="156"/>
      <c r="O141" s="156">
        <v>254.3</v>
      </c>
      <c r="P141" s="156">
        <v>98.9</v>
      </c>
      <c r="Q141" s="156"/>
      <c r="R141" s="157">
        <v>8337.5999999999985</v>
      </c>
    </row>
    <row r="142" spans="2:18" x14ac:dyDescent="0.25">
      <c r="B142" s="150"/>
      <c r="C142" s="151"/>
      <c r="D142" s="158" t="s">
        <v>294</v>
      </c>
      <c r="E142" s="159">
        <v>618.79999999999995</v>
      </c>
      <c r="F142" s="159">
        <v>30485</v>
      </c>
      <c r="G142" s="159"/>
      <c r="H142" s="159"/>
      <c r="I142" s="159"/>
      <c r="J142" s="159">
        <v>0</v>
      </c>
      <c r="K142" s="159"/>
      <c r="L142" s="159">
        <v>5211</v>
      </c>
      <c r="M142" s="159"/>
      <c r="N142" s="159"/>
      <c r="O142" s="159">
        <v>0</v>
      </c>
      <c r="P142" s="159">
        <v>0</v>
      </c>
      <c r="Q142" s="159"/>
      <c r="R142" s="160">
        <v>36314.800000000003</v>
      </c>
    </row>
    <row r="143" spans="2:18" x14ac:dyDescent="0.25">
      <c r="B143" s="161" t="s">
        <v>230</v>
      </c>
      <c r="C143" s="162"/>
      <c r="D143" s="162"/>
      <c r="E143" s="163">
        <v>125</v>
      </c>
      <c r="F143" s="163">
        <v>0</v>
      </c>
      <c r="G143" s="163"/>
      <c r="H143" s="163"/>
      <c r="I143" s="163"/>
      <c r="J143" s="163">
        <v>2</v>
      </c>
      <c r="K143" s="163"/>
      <c r="L143" s="163">
        <v>268</v>
      </c>
      <c r="M143" s="163"/>
      <c r="N143" s="163"/>
      <c r="O143" s="163">
        <v>45</v>
      </c>
      <c r="P143" s="163">
        <v>19</v>
      </c>
      <c r="Q143" s="163"/>
      <c r="R143" s="164">
        <v>459</v>
      </c>
    </row>
    <row r="144" spans="2:18" x14ac:dyDescent="0.25">
      <c r="B144" s="165" t="s">
        <v>313</v>
      </c>
      <c r="C144" s="166"/>
      <c r="D144" s="166"/>
      <c r="E144" s="167">
        <v>0</v>
      </c>
      <c r="F144" s="167">
        <v>14802.9</v>
      </c>
      <c r="G144" s="167"/>
      <c r="H144" s="167"/>
      <c r="I144" s="167"/>
      <c r="J144" s="167">
        <v>0</v>
      </c>
      <c r="K144" s="167"/>
      <c r="L144" s="167">
        <v>255</v>
      </c>
      <c r="M144" s="167"/>
      <c r="N144" s="167"/>
      <c r="O144" s="167">
        <v>426.8</v>
      </c>
      <c r="P144" s="167">
        <v>99.9</v>
      </c>
      <c r="Q144" s="167"/>
      <c r="R144" s="168">
        <v>15584.599999999999</v>
      </c>
    </row>
    <row r="145" spans="2:18" x14ac:dyDescent="0.25">
      <c r="B145" s="169" t="s">
        <v>314</v>
      </c>
      <c r="C145" s="170"/>
      <c r="D145" s="170"/>
      <c r="E145" s="171">
        <v>720.4</v>
      </c>
      <c r="F145" s="171">
        <v>75153.8</v>
      </c>
      <c r="G145" s="171"/>
      <c r="H145" s="171"/>
      <c r="I145" s="171"/>
      <c r="J145" s="171">
        <v>0</v>
      </c>
      <c r="K145" s="171"/>
      <c r="L145" s="171">
        <v>7120.2</v>
      </c>
      <c r="M145" s="171"/>
      <c r="N145" s="171"/>
      <c r="O145" s="171">
        <v>0</v>
      </c>
      <c r="P145" s="171">
        <v>0</v>
      </c>
      <c r="Q145" s="171"/>
      <c r="R145" s="172">
        <v>82994.399999999994</v>
      </c>
    </row>
    <row r="146" spans="2:18" x14ac:dyDescent="0.25">
      <c r="B146" s="150" t="s">
        <v>65</v>
      </c>
      <c r="C146" s="151" t="s">
        <v>66</v>
      </c>
      <c r="D146" s="152" t="s">
        <v>214</v>
      </c>
      <c r="E146" s="153"/>
      <c r="F146" s="153"/>
      <c r="G146" s="153"/>
      <c r="H146" s="153"/>
      <c r="I146" s="153">
        <v>1</v>
      </c>
      <c r="J146" s="153"/>
      <c r="K146" s="153">
        <v>5</v>
      </c>
      <c r="L146" s="153">
        <v>30</v>
      </c>
      <c r="M146" s="153"/>
      <c r="N146" s="153"/>
      <c r="O146" s="153">
        <v>8</v>
      </c>
      <c r="P146" s="153">
        <v>48</v>
      </c>
      <c r="Q146" s="153"/>
      <c r="R146" s="154">
        <v>92</v>
      </c>
    </row>
    <row r="147" spans="2:18" x14ac:dyDescent="0.25">
      <c r="B147" s="150"/>
      <c r="C147" s="151"/>
      <c r="D147" s="155" t="s">
        <v>293</v>
      </c>
      <c r="E147" s="156"/>
      <c r="F147" s="156"/>
      <c r="G147" s="156"/>
      <c r="H147" s="156"/>
      <c r="I147" s="156">
        <v>9</v>
      </c>
      <c r="J147" s="156"/>
      <c r="K147" s="156">
        <v>22</v>
      </c>
      <c r="L147" s="156">
        <v>234.1</v>
      </c>
      <c r="M147" s="156"/>
      <c r="N147" s="156"/>
      <c r="O147" s="156">
        <v>14.16</v>
      </c>
      <c r="P147" s="156">
        <v>195.79</v>
      </c>
      <c r="Q147" s="156"/>
      <c r="R147" s="157">
        <v>475.05000000000007</v>
      </c>
    </row>
    <row r="148" spans="2:18" x14ac:dyDescent="0.25">
      <c r="B148" s="150"/>
      <c r="C148" s="151"/>
      <c r="D148" s="158" t="s">
        <v>294</v>
      </c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60"/>
    </row>
    <row r="149" spans="2:18" x14ac:dyDescent="0.25">
      <c r="B149" s="150"/>
      <c r="C149" s="151" t="s">
        <v>67</v>
      </c>
      <c r="D149" s="152" t="s">
        <v>214</v>
      </c>
      <c r="E149" s="153"/>
      <c r="F149" s="153"/>
      <c r="G149" s="153"/>
      <c r="H149" s="153"/>
      <c r="I149" s="153">
        <v>1</v>
      </c>
      <c r="J149" s="153"/>
      <c r="K149" s="153">
        <v>8</v>
      </c>
      <c r="L149" s="153">
        <v>72</v>
      </c>
      <c r="M149" s="153"/>
      <c r="N149" s="153"/>
      <c r="O149" s="153">
        <v>22</v>
      </c>
      <c r="P149" s="153">
        <v>80</v>
      </c>
      <c r="Q149" s="153"/>
      <c r="R149" s="154">
        <v>183</v>
      </c>
    </row>
    <row r="150" spans="2:18" x14ac:dyDescent="0.25">
      <c r="B150" s="150"/>
      <c r="C150" s="151"/>
      <c r="D150" s="155" t="s">
        <v>293</v>
      </c>
      <c r="E150" s="156"/>
      <c r="F150" s="156"/>
      <c r="G150" s="156"/>
      <c r="H150" s="156"/>
      <c r="I150" s="156">
        <v>2.6</v>
      </c>
      <c r="J150" s="156"/>
      <c r="K150" s="156">
        <v>18.399999999999999</v>
      </c>
      <c r="L150" s="156">
        <v>451.2</v>
      </c>
      <c r="M150" s="156"/>
      <c r="N150" s="156"/>
      <c r="O150" s="156">
        <v>66.099999999999994</v>
      </c>
      <c r="P150" s="156">
        <v>415.08</v>
      </c>
      <c r="Q150" s="156"/>
      <c r="R150" s="157">
        <v>953.37999999999988</v>
      </c>
    </row>
    <row r="151" spans="2:18" x14ac:dyDescent="0.25">
      <c r="B151" s="150"/>
      <c r="C151" s="151"/>
      <c r="D151" s="158" t="s">
        <v>294</v>
      </c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60"/>
    </row>
    <row r="152" spans="2:18" x14ac:dyDescent="0.25">
      <c r="B152" s="150"/>
      <c r="C152" s="151" t="s">
        <v>68</v>
      </c>
      <c r="D152" s="152" t="s">
        <v>214</v>
      </c>
      <c r="E152" s="153"/>
      <c r="F152" s="153"/>
      <c r="G152" s="153"/>
      <c r="H152" s="153"/>
      <c r="I152" s="153">
        <v>1</v>
      </c>
      <c r="J152" s="153"/>
      <c r="K152" s="153">
        <v>5</v>
      </c>
      <c r="L152" s="153">
        <v>16</v>
      </c>
      <c r="M152" s="153"/>
      <c r="N152" s="153"/>
      <c r="O152" s="153">
        <v>18</v>
      </c>
      <c r="P152" s="153">
        <v>46</v>
      </c>
      <c r="Q152" s="153"/>
      <c r="R152" s="154">
        <v>86</v>
      </c>
    </row>
    <row r="153" spans="2:18" x14ac:dyDescent="0.25">
      <c r="B153" s="150"/>
      <c r="C153" s="151"/>
      <c r="D153" s="155" t="s">
        <v>293</v>
      </c>
      <c r="E153" s="156"/>
      <c r="F153" s="156"/>
      <c r="G153" s="156"/>
      <c r="H153" s="156"/>
      <c r="I153" s="156">
        <v>3.4</v>
      </c>
      <c r="J153" s="156"/>
      <c r="K153" s="156">
        <v>16.399999999999999</v>
      </c>
      <c r="L153" s="156">
        <v>112.2</v>
      </c>
      <c r="M153" s="156"/>
      <c r="N153" s="156"/>
      <c r="O153" s="156">
        <v>47.3</v>
      </c>
      <c r="P153" s="156">
        <v>242.9</v>
      </c>
      <c r="Q153" s="156"/>
      <c r="R153" s="157">
        <v>422.20000000000005</v>
      </c>
    </row>
    <row r="154" spans="2:18" x14ac:dyDescent="0.25">
      <c r="B154" s="150"/>
      <c r="C154" s="151"/>
      <c r="D154" s="158" t="s">
        <v>294</v>
      </c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60"/>
    </row>
    <row r="155" spans="2:18" x14ac:dyDescent="0.25">
      <c r="B155" s="150"/>
      <c r="C155" s="151" t="s">
        <v>69</v>
      </c>
      <c r="D155" s="152" t="s">
        <v>214</v>
      </c>
      <c r="E155" s="153"/>
      <c r="F155" s="153"/>
      <c r="G155" s="153"/>
      <c r="H155" s="153"/>
      <c r="I155" s="153"/>
      <c r="J155" s="153"/>
      <c r="K155" s="153">
        <v>7</v>
      </c>
      <c r="L155" s="153">
        <v>40</v>
      </c>
      <c r="M155" s="153"/>
      <c r="N155" s="153"/>
      <c r="O155" s="153">
        <v>11</v>
      </c>
      <c r="P155" s="153">
        <v>64</v>
      </c>
      <c r="Q155" s="153"/>
      <c r="R155" s="154">
        <v>122</v>
      </c>
    </row>
    <row r="156" spans="2:18" x14ac:dyDescent="0.25">
      <c r="B156" s="150"/>
      <c r="C156" s="151"/>
      <c r="D156" s="155" t="s">
        <v>293</v>
      </c>
      <c r="E156" s="156"/>
      <c r="F156" s="156"/>
      <c r="G156" s="156"/>
      <c r="H156" s="156"/>
      <c r="I156" s="156"/>
      <c r="J156" s="156"/>
      <c r="K156" s="156">
        <v>14.8</v>
      </c>
      <c r="L156" s="156">
        <v>237.9</v>
      </c>
      <c r="M156" s="156"/>
      <c r="N156" s="156"/>
      <c r="O156" s="156">
        <v>34.700000000000003</v>
      </c>
      <c r="P156" s="156">
        <v>224.9</v>
      </c>
      <c r="Q156" s="156"/>
      <c r="R156" s="157">
        <v>512.30000000000007</v>
      </c>
    </row>
    <row r="157" spans="2:18" x14ac:dyDescent="0.25">
      <c r="B157" s="150"/>
      <c r="C157" s="151"/>
      <c r="D157" s="158" t="s">
        <v>294</v>
      </c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60"/>
    </row>
    <row r="158" spans="2:18" x14ac:dyDescent="0.25">
      <c r="B158" s="161" t="s">
        <v>232</v>
      </c>
      <c r="C158" s="162"/>
      <c r="D158" s="162"/>
      <c r="E158" s="163"/>
      <c r="F158" s="163"/>
      <c r="G158" s="163"/>
      <c r="H158" s="163"/>
      <c r="I158" s="163">
        <v>3</v>
      </c>
      <c r="J158" s="163"/>
      <c r="K158" s="163">
        <v>25</v>
      </c>
      <c r="L158" s="163">
        <v>158</v>
      </c>
      <c r="M158" s="163"/>
      <c r="N158" s="163"/>
      <c r="O158" s="163">
        <v>59</v>
      </c>
      <c r="P158" s="163">
        <v>238</v>
      </c>
      <c r="Q158" s="163"/>
      <c r="R158" s="164">
        <v>483</v>
      </c>
    </row>
    <row r="159" spans="2:18" x14ac:dyDescent="0.25">
      <c r="B159" s="165" t="s">
        <v>315</v>
      </c>
      <c r="C159" s="166"/>
      <c r="D159" s="166"/>
      <c r="E159" s="167"/>
      <c r="F159" s="167"/>
      <c r="G159" s="167"/>
      <c r="H159" s="167"/>
      <c r="I159" s="167">
        <v>15</v>
      </c>
      <c r="J159" s="167"/>
      <c r="K159" s="167">
        <v>71.599999999999994</v>
      </c>
      <c r="L159" s="167">
        <v>1035.4000000000001</v>
      </c>
      <c r="M159" s="167"/>
      <c r="N159" s="167"/>
      <c r="O159" s="167">
        <v>162.26</v>
      </c>
      <c r="P159" s="167">
        <v>1078.67</v>
      </c>
      <c r="Q159" s="167"/>
      <c r="R159" s="168">
        <v>2362.9299999999998</v>
      </c>
    </row>
    <row r="160" spans="2:18" x14ac:dyDescent="0.25">
      <c r="B160" s="169" t="s">
        <v>316</v>
      </c>
      <c r="C160" s="170"/>
      <c r="D160" s="170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2"/>
    </row>
    <row r="161" spans="2:18" x14ac:dyDescent="0.25">
      <c r="B161" s="150" t="s">
        <v>72</v>
      </c>
      <c r="C161" s="151" t="s">
        <v>72</v>
      </c>
      <c r="D161" s="152" t="s">
        <v>214</v>
      </c>
      <c r="E161" s="153"/>
      <c r="F161" s="153"/>
      <c r="G161" s="153"/>
      <c r="H161" s="153"/>
      <c r="I161" s="153">
        <v>3</v>
      </c>
      <c r="J161" s="153"/>
      <c r="K161" s="153">
        <v>7</v>
      </c>
      <c r="L161" s="153">
        <v>12</v>
      </c>
      <c r="M161" s="153"/>
      <c r="N161" s="153"/>
      <c r="O161" s="153"/>
      <c r="P161" s="153"/>
      <c r="Q161" s="153"/>
      <c r="R161" s="154">
        <v>22</v>
      </c>
    </row>
    <row r="162" spans="2:18" x14ac:dyDescent="0.25">
      <c r="B162" s="150"/>
      <c r="C162" s="151"/>
      <c r="D162" s="155" t="s">
        <v>293</v>
      </c>
      <c r="E162" s="156"/>
      <c r="F162" s="156"/>
      <c r="G162" s="156"/>
      <c r="H162" s="156"/>
      <c r="I162" s="156">
        <v>6.9</v>
      </c>
      <c r="J162" s="156"/>
      <c r="K162" s="156">
        <v>19</v>
      </c>
      <c r="L162" s="156">
        <v>89</v>
      </c>
      <c r="M162" s="156"/>
      <c r="N162" s="156"/>
      <c r="O162" s="156"/>
      <c r="P162" s="156"/>
      <c r="Q162" s="156"/>
      <c r="R162" s="157">
        <v>114.9</v>
      </c>
    </row>
    <row r="163" spans="2:18" x14ac:dyDescent="0.25">
      <c r="B163" s="150"/>
      <c r="C163" s="151"/>
      <c r="D163" s="158" t="s">
        <v>294</v>
      </c>
      <c r="E163" s="159"/>
      <c r="F163" s="159"/>
      <c r="G163" s="159"/>
      <c r="H163" s="159"/>
      <c r="I163" s="159"/>
      <c r="J163" s="159"/>
      <c r="K163" s="159"/>
      <c r="L163" s="159">
        <v>204</v>
      </c>
      <c r="M163" s="159"/>
      <c r="N163" s="159"/>
      <c r="O163" s="159"/>
      <c r="P163" s="159"/>
      <c r="Q163" s="159"/>
      <c r="R163" s="160">
        <v>204</v>
      </c>
    </row>
    <row r="164" spans="2:18" x14ac:dyDescent="0.25">
      <c r="B164" s="161" t="s">
        <v>234</v>
      </c>
      <c r="C164" s="162"/>
      <c r="D164" s="162"/>
      <c r="E164" s="163"/>
      <c r="F164" s="163"/>
      <c r="G164" s="163"/>
      <c r="H164" s="163"/>
      <c r="I164" s="163">
        <v>3</v>
      </c>
      <c r="J164" s="163"/>
      <c r="K164" s="163">
        <v>7</v>
      </c>
      <c r="L164" s="163">
        <v>12</v>
      </c>
      <c r="M164" s="163"/>
      <c r="N164" s="163"/>
      <c r="O164" s="163"/>
      <c r="P164" s="163"/>
      <c r="Q164" s="163"/>
      <c r="R164" s="164">
        <v>22</v>
      </c>
    </row>
    <row r="165" spans="2:18" x14ac:dyDescent="0.25">
      <c r="B165" s="165" t="s">
        <v>317</v>
      </c>
      <c r="C165" s="166"/>
      <c r="D165" s="166"/>
      <c r="E165" s="167"/>
      <c r="F165" s="167"/>
      <c r="G165" s="167"/>
      <c r="H165" s="167"/>
      <c r="I165" s="167">
        <v>6.9</v>
      </c>
      <c r="J165" s="167"/>
      <c r="K165" s="167">
        <v>19</v>
      </c>
      <c r="L165" s="167">
        <v>89</v>
      </c>
      <c r="M165" s="167"/>
      <c r="N165" s="167"/>
      <c r="O165" s="167"/>
      <c r="P165" s="167"/>
      <c r="Q165" s="167"/>
      <c r="R165" s="168">
        <v>114.9</v>
      </c>
    </row>
    <row r="166" spans="2:18" x14ac:dyDescent="0.25">
      <c r="B166" s="169" t="s">
        <v>318</v>
      </c>
      <c r="C166" s="170"/>
      <c r="D166" s="170"/>
      <c r="E166" s="171"/>
      <c r="F166" s="171"/>
      <c r="G166" s="171"/>
      <c r="H166" s="171"/>
      <c r="I166" s="171"/>
      <c r="J166" s="171"/>
      <c r="K166" s="171"/>
      <c r="L166" s="171">
        <v>204</v>
      </c>
      <c r="M166" s="171"/>
      <c r="N166" s="171"/>
      <c r="O166" s="171"/>
      <c r="P166" s="171"/>
      <c r="Q166" s="171"/>
      <c r="R166" s="172">
        <v>204</v>
      </c>
    </row>
    <row r="167" spans="2:18" x14ac:dyDescent="0.25">
      <c r="B167" s="150" t="s">
        <v>74</v>
      </c>
      <c r="C167" s="151" t="s">
        <v>74</v>
      </c>
      <c r="D167" s="152" t="s">
        <v>214</v>
      </c>
      <c r="E167" s="153">
        <v>2</v>
      </c>
      <c r="F167" s="153"/>
      <c r="G167" s="153"/>
      <c r="H167" s="153">
        <v>3</v>
      </c>
      <c r="I167" s="153"/>
      <c r="J167" s="153">
        <v>1</v>
      </c>
      <c r="K167" s="153">
        <v>8</v>
      </c>
      <c r="L167" s="153">
        <v>8</v>
      </c>
      <c r="M167" s="153"/>
      <c r="N167" s="153"/>
      <c r="O167" s="153">
        <v>6</v>
      </c>
      <c r="P167" s="153">
        <v>28</v>
      </c>
      <c r="Q167" s="153"/>
      <c r="R167" s="154">
        <v>56</v>
      </c>
    </row>
    <row r="168" spans="2:18" x14ac:dyDescent="0.25">
      <c r="B168" s="150"/>
      <c r="C168" s="151"/>
      <c r="D168" s="155" t="s">
        <v>293</v>
      </c>
      <c r="E168" s="156"/>
      <c r="F168" s="156"/>
      <c r="G168" s="156"/>
      <c r="H168" s="156"/>
      <c r="I168" s="156"/>
      <c r="J168" s="156"/>
      <c r="K168" s="156">
        <v>21</v>
      </c>
      <c r="L168" s="156">
        <v>38</v>
      </c>
      <c r="M168" s="156"/>
      <c r="N168" s="156"/>
      <c r="O168" s="156"/>
      <c r="P168" s="156"/>
      <c r="Q168" s="156"/>
      <c r="R168" s="157">
        <v>59</v>
      </c>
    </row>
    <row r="169" spans="2:18" x14ac:dyDescent="0.25">
      <c r="B169" s="150"/>
      <c r="C169" s="151"/>
      <c r="D169" s="158" t="s">
        <v>294</v>
      </c>
      <c r="E169" s="159"/>
      <c r="F169" s="159"/>
      <c r="G169" s="159"/>
      <c r="H169" s="159">
        <v>2609</v>
      </c>
      <c r="I169" s="159"/>
      <c r="J169" s="159"/>
      <c r="K169" s="159"/>
      <c r="L169" s="159">
        <v>878</v>
      </c>
      <c r="M169" s="159"/>
      <c r="N169" s="159"/>
      <c r="O169" s="159"/>
      <c r="P169" s="159"/>
      <c r="Q169" s="159"/>
      <c r="R169" s="160">
        <v>3487</v>
      </c>
    </row>
    <row r="170" spans="2:18" x14ac:dyDescent="0.25">
      <c r="B170" s="161" t="s">
        <v>276</v>
      </c>
      <c r="C170" s="162"/>
      <c r="D170" s="162"/>
      <c r="E170" s="163">
        <v>2</v>
      </c>
      <c r="F170" s="163"/>
      <c r="G170" s="163"/>
      <c r="H170" s="163">
        <v>3</v>
      </c>
      <c r="I170" s="163"/>
      <c r="J170" s="163">
        <v>1</v>
      </c>
      <c r="K170" s="163">
        <v>8</v>
      </c>
      <c r="L170" s="163">
        <v>8</v>
      </c>
      <c r="M170" s="163"/>
      <c r="N170" s="163"/>
      <c r="O170" s="163">
        <v>6</v>
      </c>
      <c r="P170" s="163">
        <v>28</v>
      </c>
      <c r="Q170" s="163"/>
      <c r="R170" s="164">
        <v>56</v>
      </c>
    </row>
    <row r="171" spans="2:18" x14ac:dyDescent="0.25">
      <c r="B171" s="165" t="s">
        <v>319</v>
      </c>
      <c r="C171" s="166"/>
      <c r="D171" s="166"/>
      <c r="E171" s="167"/>
      <c r="F171" s="167"/>
      <c r="G171" s="167"/>
      <c r="H171" s="167"/>
      <c r="I171" s="167"/>
      <c r="J171" s="167"/>
      <c r="K171" s="167">
        <v>21</v>
      </c>
      <c r="L171" s="167">
        <v>38</v>
      </c>
      <c r="M171" s="167"/>
      <c r="N171" s="167"/>
      <c r="O171" s="167"/>
      <c r="P171" s="167"/>
      <c r="Q171" s="167"/>
      <c r="R171" s="168">
        <v>59</v>
      </c>
    </row>
    <row r="172" spans="2:18" x14ac:dyDescent="0.25">
      <c r="B172" s="169" t="s">
        <v>320</v>
      </c>
      <c r="C172" s="170"/>
      <c r="D172" s="170"/>
      <c r="E172" s="171"/>
      <c r="F172" s="171"/>
      <c r="G172" s="171"/>
      <c r="H172" s="171">
        <v>2609</v>
      </c>
      <c r="I172" s="171"/>
      <c r="J172" s="171"/>
      <c r="K172" s="171"/>
      <c r="L172" s="171">
        <v>878</v>
      </c>
      <c r="M172" s="171"/>
      <c r="N172" s="171"/>
      <c r="O172" s="171"/>
      <c r="P172" s="171"/>
      <c r="Q172" s="171"/>
      <c r="R172" s="172">
        <v>3487</v>
      </c>
    </row>
    <row r="173" spans="2:18" x14ac:dyDescent="0.25">
      <c r="B173" s="150" t="s">
        <v>76</v>
      </c>
      <c r="C173" s="151" t="s">
        <v>76</v>
      </c>
      <c r="D173" s="152" t="s">
        <v>214</v>
      </c>
      <c r="E173" s="153"/>
      <c r="F173" s="153">
        <v>2</v>
      </c>
      <c r="G173" s="153"/>
      <c r="H173" s="153">
        <v>11</v>
      </c>
      <c r="I173" s="153">
        <v>4</v>
      </c>
      <c r="J173" s="153"/>
      <c r="K173" s="153">
        <v>2</v>
      </c>
      <c r="L173" s="153"/>
      <c r="M173" s="153"/>
      <c r="N173" s="153"/>
      <c r="O173" s="153"/>
      <c r="P173" s="153">
        <v>3</v>
      </c>
      <c r="Q173" s="153"/>
      <c r="R173" s="154">
        <v>22</v>
      </c>
    </row>
    <row r="174" spans="2:18" x14ac:dyDescent="0.25">
      <c r="B174" s="150"/>
      <c r="C174" s="151"/>
      <c r="D174" s="155" t="s">
        <v>293</v>
      </c>
      <c r="E174" s="156"/>
      <c r="F174" s="156">
        <v>64</v>
      </c>
      <c r="G174" s="156"/>
      <c r="H174" s="156">
        <v>67.48</v>
      </c>
      <c r="I174" s="156">
        <v>23.03</v>
      </c>
      <c r="J174" s="156"/>
      <c r="K174" s="156">
        <v>2.83</v>
      </c>
      <c r="L174" s="156"/>
      <c r="M174" s="156"/>
      <c r="N174" s="156"/>
      <c r="O174" s="156"/>
      <c r="P174" s="156">
        <v>142.69999999999999</v>
      </c>
      <c r="Q174" s="156"/>
      <c r="R174" s="157">
        <v>300.04000000000002</v>
      </c>
    </row>
    <row r="175" spans="2:18" x14ac:dyDescent="0.25">
      <c r="B175" s="150"/>
      <c r="C175" s="151"/>
      <c r="D175" s="158" t="s">
        <v>294</v>
      </c>
      <c r="E175" s="159"/>
      <c r="F175" s="159"/>
      <c r="G175" s="159"/>
      <c r="H175" s="159">
        <v>750.9</v>
      </c>
      <c r="I175" s="159"/>
      <c r="J175" s="159"/>
      <c r="K175" s="159"/>
      <c r="L175" s="159"/>
      <c r="M175" s="159"/>
      <c r="N175" s="159"/>
      <c r="O175" s="159"/>
      <c r="P175" s="159"/>
      <c r="Q175" s="159"/>
      <c r="R175" s="160">
        <v>750.9</v>
      </c>
    </row>
    <row r="176" spans="2:18" x14ac:dyDescent="0.25">
      <c r="B176" s="161" t="s">
        <v>236</v>
      </c>
      <c r="C176" s="162"/>
      <c r="D176" s="162"/>
      <c r="E176" s="163"/>
      <c r="F176" s="163">
        <v>2</v>
      </c>
      <c r="G176" s="163"/>
      <c r="H176" s="163">
        <v>11</v>
      </c>
      <c r="I176" s="163">
        <v>4</v>
      </c>
      <c r="J176" s="163"/>
      <c r="K176" s="163">
        <v>2</v>
      </c>
      <c r="L176" s="163"/>
      <c r="M176" s="163"/>
      <c r="N176" s="163"/>
      <c r="O176" s="163"/>
      <c r="P176" s="163">
        <v>3</v>
      </c>
      <c r="Q176" s="163"/>
      <c r="R176" s="164">
        <v>22</v>
      </c>
    </row>
    <row r="177" spans="2:18" x14ac:dyDescent="0.25">
      <c r="B177" s="165" t="s">
        <v>321</v>
      </c>
      <c r="C177" s="166"/>
      <c r="D177" s="166"/>
      <c r="E177" s="167"/>
      <c r="F177" s="167">
        <v>64</v>
      </c>
      <c r="G177" s="167"/>
      <c r="H177" s="167">
        <v>67.48</v>
      </c>
      <c r="I177" s="167">
        <v>23.03</v>
      </c>
      <c r="J177" s="167"/>
      <c r="K177" s="167">
        <v>2.83</v>
      </c>
      <c r="L177" s="167"/>
      <c r="M177" s="167"/>
      <c r="N177" s="167"/>
      <c r="O177" s="167"/>
      <c r="P177" s="167">
        <v>142.69999999999999</v>
      </c>
      <c r="Q177" s="167"/>
      <c r="R177" s="168">
        <v>300.04000000000002</v>
      </c>
    </row>
    <row r="178" spans="2:18" x14ac:dyDescent="0.25">
      <c r="B178" s="169" t="s">
        <v>322</v>
      </c>
      <c r="C178" s="170"/>
      <c r="D178" s="170"/>
      <c r="E178" s="171"/>
      <c r="F178" s="171"/>
      <c r="G178" s="171"/>
      <c r="H178" s="171">
        <v>750.9</v>
      </c>
      <c r="I178" s="171"/>
      <c r="J178" s="171"/>
      <c r="K178" s="171"/>
      <c r="L178" s="171"/>
      <c r="M178" s="171"/>
      <c r="N178" s="171"/>
      <c r="O178" s="171"/>
      <c r="P178" s="171"/>
      <c r="Q178" s="171"/>
      <c r="R178" s="172">
        <v>750.9</v>
      </c>
    </row>
    <row r="179" spans="2:18" x14ac:dyDescent="0.25">
      <c r="B179" s="150" t="s">
        <v>78</v>
      </c>
      <c r="C179" s="151" t="s">
        <v>78</v>
      </c>
      <c r="D179" s="152" t="s">
        <v>214</v>
      </c>
      <c r="E179" s="153"/>
      <c r="F179" s="153"/>
      <c r="G179" s="153">
        <v>5</v>
      </c>
      <c r="H179" s="153"/>
      <c r="I179" s="153">
        <v>3</v>
      </c>
      <c r="J179" s="153"/>
      <c r="K179" s="153">
        <v>2</v>
      </c>
      <c r="L179" s="153">
        <v>2</v>
      </c>
      <c r="M179" s="153"/>
      <c r="N179" s="153"/>
      <c r="O179" s="153"/>
      <c r="P179" s="153"/>
      <c r="Q179" s="153"/>
      <c r="R179" s="154">
        <v>12</v>
      </c>
    </row>
    <row r="180" spans="2:18" x14ac:dyDescent="0.25">
      <c r="B180" s="150"/>
      <c r="C180" s="151"/>
      <c r="D180" s="155" t="s">
        <v>293</v>
      </c>
      <c r="E180" s="156"/>
      <c r="F180" s="156"/>
      <c r="G180" s="156">
        <v>93</v>
      </c>
      <c r="H180" s="156"/>
      <c r="I180" s="156">
        <v>0</v>
      </c>
      <c r="J180" s="156"/>
      <c r="K180" s="156">
        <v>0</v>
      </c>
      <c r="L180" s="156">
        <v>0</v>
      </c>
      <c r="M180" s="156"/>
      <c r="N180" s="156"/>
      <c r="O180" s="156"/>
      <c r="P180" s="156"/>
      <c r="Q180" s="156"/>
      <c r="R180" s="157">
        <v>93</v>
      </c>
    </row>
    <row r="181" spans="2:18" x14ac:dyDescent="0.25">
      <c r="B181" s="150"/>
      <c r="C181" s="151"/>
      <c r="D181" s="158" t="s">
        <v>294</v>
      </c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60"/>
    </row>
    <row r="182" spans="2:18" x14ac:dyDescent="0.25">
      <c r="B182" s="161" t="s">
        <v>238</v>
      </c>
      <c r="C182" s="162"/>
      <c r="D182" s="162"/>
      <c r="E182" s="163"/>
      <c r="F182" s="163"/>
      <c r="G182" s="163">
        <v>5</v>
      </c>
      <c r="H182" s="163"/>
      <c r="I182" s="163">
        <v>3</v>
      </c>
      <c r="J182" s="163"/>
      <c r="K182" s="163">
        <v>2</v>
      </c>
      <c r="L182" s="163">
        <v>2</v>
      </c>
      <c r="M182" s="163"/>
      <c r="N182" s="163"/>
      <c r="O182" s="163"/>
      <c r="P182" s="163"/>
      <c r="Q182" s="163"/>
      <c r="R182" s="164">
        <v>12</v>
      </c>
    </row>
    <row r="183" spans="2:18" x14ac:dyDescent="0.25">
      <c r="B183" s="165" t="s">
        <v>323</v>
      </c>
      <c r="C183" s="166"/>
      <c r="D183" s="166"/>
      <c r="E183" s="167"/>
      <c r="F183" s="167"/>
      <c r="G183" s="167">
        <v>93</v>
      </c>
      <c r="H183" s="167"/>
      <c r="I183" s="167">
        <v>0</v>
      </c>
      <c r="J183" s="167"/>
      <c r="K183" s="167">
        <v>0</v>
      </c>
      <c r="L183" s="167">
        <v>0</v>
      </c>
      <c r="M183" s="167"/>
      <c r="N183" s="167"/>
      <c r="O183" s="167"/>
      <c r="P183" s="167"/>
      <c r="Q183" s="167"/>
      <c r="R183" s="168">
        <v>93</v>
      </c>
    </row>
    <row r="184" spans="2:18" x14ac:dyDescent="0.25">
      <c r="B184" s="169" t="s">
        <v>324</v>
      </c>
      <c r="C184" s="170"/>
      <c r="D184" s="170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2"/>
    </row>
    <row r="185" spans="2:18" x14ac:dyDescent="0.25">
      <c r="B185" s="150" t="s">
        <v>80</v>
      </c>
      <c r="C185" s="151" t="s">
        <v>81</v>
      </c>
      <c r="D185" s="152" t="s">
        <v>214</v>
      </c>
      <c r="E185" s="153"/>
      <c r="F185" s="153"/>
      <c r="G185" s="153">
        <v>5</v>
      </c>
      <c r="H185" s="153"/>
      <c r="I185" s="153"/>
      <c r="J185" s="153"/>
      <c r="K185" s="153">
        <v>2</v>
      </c>
      <c r="L185" s="153">
        <v>2</v>
      </c>
      <c r="M185" s="153"/>
      <c r="N185" s="153"/>
      <c r="O185" s="153">
        <v>21</v>
      </c>
      <c r="P185" s="153"/>
      <c r="Q185" s="153"/>
      <c r="R185" s="154">
        <v>30</v>
      </c>
    </row>
    <row r="186" spans="2:18" x14ac:dyDescent="0.25">
      <c r="B186" s="150"/>
      <c r="C186" s="151"/>
      <c r="D186" s="155" t="s">
        <v>293</v>
      </c>
      <c r="E186" s="156"/>
      <c r="F186" s="156"/>
      <c r="G186" s="156">
        <f>58.7+8.7</f>
        <v>67.400000000000006</v>
      </c>
      <c r="H186" s="156"/>
      <c r="I186" s="156"/>
      <c r="J186" s="156"/>
      <c r="K186" s="156">
        <v>16.8</v>
      </c>
      <c r="L186" s="156">
        <v>16.2</v>
      </c>
      <c r="M186" s="156"/>
      <c r="N186" s="156"/>
      <c r="O186" s="156">
        <v>200</v>
      </c>
      <c r="P186" s="156"/>
      <c r="Q186" s="156"/>
      <c r="R186" s="157">
        <v>300.39999999999998</v>
      </c>
    </row>
    <row r="187" spans="2:18" x14ac:dyDescent="0.25">
      <c r="B187" s="150"/>
      <c r="C187" s="151"/>
      <c r="D187" s="158" t="s">
        <v>294</v>
      </c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60"/>
    </row>
    <row r="188" spans="2:18" x14ac:dyDescent="0.25">
      <c r="B188" s="150"/>
      <c r="C188" s="151" t="s">
        <v>82</v>
      </c>
      <c r="D188" s="152" t="s">
        <v>214</v>
      </c>
      <c r="E188" s="153"/>
      <c r="F188" s="153"/>
      <c r="G188" s="153"/>
      <c r="H188" s="153"/>
      <c r="I188" s="153">
        <v>2</v>
      </c>
      <c r="J188" s="153"/>
      <c r="K188" s="153"/>
      <c r="L188" s="153">
        <v>4</v>
      </c>
      <c r="M188" s="153"/>
      <c r="N188" s="153"/>
      <c r="O188" s="153">
        <v>3</v>
      </c>
      <c r="P188" s="153"/>
      <c r="Q188" s="153"/>
      <c r="R188" s="154">
        <v>9</v>
      </c>
    </row>
    <row r="189" spans="2:18" x14ac:dyDescent="0.25">
      <c r="B189" s="150"/>
      <c r="C189" s="151"/>
      <c r="D189" s="155" t="s">
        <v>293</v>
      </c>
      <c r="E189" s="156"/>
      <c r="F189" s="156"/>
      <c r="G189" s="156"/>
      <c r="H189" s="156"/>
      <c r="I189" s="156">
        <v>3</v>
      </c>
      <c r="J189" s="156"/>
      <c r="K189" s="156"/>
      <c r="L189" s="156">
        <v>10</v>
      </c>
      <c r="M189" s="156"/>
      <c r="N189" s="156"/>
      <c r="O189" s="156">
        <v>7</v>
      </c>
      <c r="P189" s="156"/>
      <c r="Q189" s="156"/>
      <c r="R189" s="157">
        <v>20</v>
      </c>
    </row>
    <row r="190" spans="2:18" x14ac:dyDescent="0.25">
      <c r="B190" s="150"/>
      <c r="C190" s="151"/>
      <c r="D190" s="158" t="s">
        <v>294</v>
      </c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60"/>
    </row>
    <row r="191" spans="2:18" x14ac:dyDescent="0.25">
      <c r="B191" s="150"/>
      <c r="C191" s="151" t="s">
        <v>83</v>
      </c>
      <c r="D191" s="152" t="s">
        <v>214</v>
      </c>
      <c r="E191" s="153"/>
      <c r="F191" s="153"/>
      <c r="G191" s="153"/>
      <c r="H191" s="153"/>
      <c r="I191" s="153">
        <v>6</v>
      </c>
      <c r="J191" s="153"/>
      <c r="K191" s="153">
        <v>3</v>
      </c>
      <c r="L191" s="153">
        <v>9</v>
      </c>
      <c r="M191" s="153"/>
      <c r="N191" s="153"/>
      <c r="O191" s="153">
        <v>1</v>
      </c>
      <c r="P191" s="153"/>
      <c r="Q191" s="153"/>
      <c r="R191" s="154">
        <v>19</v>
      </c>
    </row>
    <row r="192" spans="2:18" x14ac:dyDescent="0.25">
      <c r="B192" s="150"/>
      <c r="C192" s="151"/>
      <c r="D192" s="155" t="s">
        <v>293</v>
      </c>
      <c r="E192" s="156"/>
      <c r="F192" s="156"/>
      <c r="G192" s="156"/>
      <c r="H192" s="156"/>
      <c r="I192" s="156">
        <v>29.8279</v>
      </c>
      <c r="J192" s="156"/>
      <c r="K192" s="156">
        <v>11.2</v>
      </c>
      <c r="L192" s="156">
        <v>32.840000000000003</v>
      </c>
      <c r="M192" s="156"/>
      <c r="N192" s="156"/>
      <c r="O192" s="156">
        <v>3.67</v>
      </c>
      <c r="P192" s="156"/>
      <c r="Q192" s="156"/>
      <c r="R192" s="157">
        <v>77.537900000000008</v>
      </c>
    </row>
    <row r="193" spans="2:18" x14ac:dyDescent="0.25">
      <c r="B193" s="150"/>
      <c r="C193" s="151"/>
      <c r="D193" s="158" t="s">
        <v>294</v>
      </c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60"/>
    </row>
    <row r="194" spans="2:18" x14ac:dyDescent="0.25">
      <c r="B194" s="161" t="s">
        <v>240</v>
      </c>
      <c r="C194" s="162"/>
      <c r="D194" s="162"/>
      <c r="E194" s="163"/>
      <c r="F194" s="163"/>
      <c r="G194" s="163">
        <v>5</v>
      </c>
      <c r="H194" s="163"/>
      <c r="I194" s="163">
        <v>8</v>
      </c>
      <c r="J194" s="163"/>
      <c r="K194" s="163">
        <v>5</v>
      </c>
      <c r="L194" s="163">
        <v>15</v>
      </c>
      <c r="M194" s="163"/>
      <c r="N194" s="163"/>
      <c r="O194" s="163">
        <v>25</v>
      </c>
      <c r="P194" s="163"/>
      <c r="Q194" s="163"/>
      <c r="R194" s="164">
        <v>58</v>
      </c>
    </row>
    <row r="195" spans="2:18" x14ac:dyDescent="0.25">
      <c r="B195" s="165" t="s">
        <v>325</v>
      </c>
      <c r="C195" s="166"/>
      <c r="D195" s="166"/>
      <c r="E195" s="167"/>
      <c r="F195" s="167"/>
      <c r="G195" s="167">
        <v>67.400000000000006</v>
      </c>
      <c r="H195" s="167"/>
      <c r="I195" s="167">
        <v>32.8279</v>
      </c>
      <c r="J195" s="167"/>
      <c r="K195" s="167">
        <v>28</v>
      </c>
      <c r="L195" s="167">
        <v>59.040000000000006</v>
      </c>
      <c r="M195" s="167"/>
      <c r="N195" s="167"/>
      <c r="O195" s="167">
        <v>210.67</v>
      </c>
      <c r="P195" s="167"/>
      <c r="Q195" s="167"/>
      <c r="R195" s="168">
        <v>397.93790000000001</v>
      </c>
    </row>
    <row r="196" spans="2:18" x14ac:dyDescent="0.25">
      <c r="B196" s="169" t="s">
        <v>326</v>
      </c>
      <c r="C196" s="170"/>
      <c r="D196" s="170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2"/>
    </row>
    <row r="197" spans="2:18" x14ac:dyDescent="0.25">
      <c r="B197" s="173" t="s">
        <v>242</v>
      </c>
      <c r="C197" s="174"/>
      <c r="D197" s="174"/>
      <c r="E197" s="175">
        <v>338</v>
      </c>
      <c r="F197" s="175">
        <v>63</v>
      </c>
      <c r="G197" s="175">
        <v>9</v>
      </c>
      <c r="H197" s="175">
        <f>H176+H170+H65+H53+H29</f>
        <v>115</v>
      </c>
      <c r="I197" s="175">
        <v>76</v>
      </c>
      <c r="J197" s="175">
        <f>J170+J143+J101+J71+J65+J41</f>
        <v>88</v>
      </c>
      <c r="K197" s="175">
        <v>198</v>
      </c>
      <c r="L197" s="175">
        <v>727</v>
      </c>
      <c r="M197" s="175">
        <v>44</v>
      </c>
      <c r="N197" s="175">
        <v>129</v>
      </c>
      <c r="O197" s="175">
        <v>567</v>
      </c>
      <c r="P197" s="175">
        <v>502</v>
      </c>
      <c r="Q197" s="175">
        <v>45</v>
      </c>
      <c r="R197" s="176">
        <v>2902</v>
      </c>
    </row>
    <row r="198" spans="2:18" x14ac:dyDescent="0.25">
      <c r="B198" s="177" t="s">
        <v>327</v>
      </c>
      <c r="C198" s="178"/>
      <c r="D198" s="178"/>
      <c r="E198" s="179">
        <v>1074.8</v>
      </c>
      <c r="F198" s="179">
        <v>20256.55</v>
      </c>
      <c r="G198" s="179">
        <v>151.69999999999999</v>
      </c>
      <c r="H198" s="179">
        <v>67.48</v>
      </c>
      <c r="I198" s="179">
        <v>315.4579</v>
      </c>
      <c r="J198" s="179">
        <v>1184.97</v>
      </c>
      <c r="K198" s="179">
        <v>1421.53</v>
      </c>
      <c r="L198" s="179">
        <v>2677.91</v>
      </c>
      <c r="M198" s="179">
        <v>252.2</v>
      </c>
      <c r="N198" s="179">
        <v>42.7</v>
      </c>
      <c r="O198" s="179">
        <v>5683.43</v>
      </c>
      <c r="P198" s="179">
        <v>3074.71</v>
      </c>
      <c r="Q198" s="179"/>
      <c r="R198" s="180">
        <v>36212.137900000009</v>
      </c>
    </row>
    <row r="199" spans="2:18" ht="15.75" thickBot="1" x14ac:dyDescent="0.3">
      <c r="B199" s="181" t="s">
        <v>328</v>
      </c>
      <c r="C199" s="182"/>
      <c r="D199" s="182"/>
      <c r="E199" s="183">
        <v>24322.7</v>
      </c>
      <c r="F199" s="183">
        <v>75911.8</v>
      </c>
      <c r="G199" s="183"/>
      <c r="H199" s="183">
        <f>H178+H172+H67+H55</f>
        <v>4103.0300000000007</v>
      </c>
      <c r="I199" s="183">
        <v>469.1</v>
      </c>
      <c r="J199" s="183">
        <v>5323.5</v>
      </c>
      <c r="K199" s="183">
        <v>969.35</v>
      </c>
      <c r="L199" s="183">
        <v>9886.3100000000013</v>
      </c>
      <c r="M199" s="183">
        <v>4826.3999999999996</v>
      </c>
      <c r="N199" s="183"/>
      <c r="O199" s="183">
        <v>3030.9</v>
      </c>
      <c r="P199" s="183">
        <v>2835.2</v>
      </c>
      <c r="Q199" s="183"/>
      <c r="R199" s="184">
        <v>131678.29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1. LICENCIAS</vt:lpstr>
      <vt:lpstr>2. CAPTURAS CAZA</vt:lpstr>
      <vt:lpstr>3. CAPTURAS PESCA</vt:lpstr>
      <vt:lpstr>4. SUELTAS</vt:lpstr>
      <vt:lpstr>5. PRODUCCIÓN</vt:lpstr>
      <vt:lpstr>6. TERRENOS CINEGÉTICOS</vt:lpstr>
      <vt:lpstr>7. MASAS APROVECHAM. PISCICOLA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Viejo Tellez, Cristina (Esma)</dc:creator>
  <cp:lastModifiedBy>Viejo Tellez, Cristina (Esma)</cp:lastModifiedBy>
  <dcterms:created xsi:type="dcterms:W3CDTF">2018-01-10T08:33:55Z</dcterms:created>
  <dcterms:modified xsi:type="dcterms:W3CDTF">2018-06-14T09:50:02Z</dcterms:modified>
</cp:coreProperties>
</file>