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9.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10.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13.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drawings/drawing14.xml" ContentType="application/vnd.openxmlformats-officedocument.drawing+xml"/>
  <Override PartName="/xl/worksheets/sheet15.xml" ContentType="application/vnd.openxmlformats-officedocument.spreadsheetml.worksheet+xml"/>
  <Override PartName="/xl/comments15.xml" ContentType="application/vnd.openxmlformats-officedocument.spreadsheetml.comments+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25" yWindow="375" windowWidth="12390" windowHeight="9315" tabRatio="823" activeTab="0"/>
  </bookViews>
  <sheets>
    <sheet name="Instrucciones" sheetId="1" r:id="rId1"/>
    <sheet name="PORTADA" sheetId="2" r:id="rId2"/>
    <sheet name="Datos Administrativos" sheetId="3" r:id="rId3"/>
    <sheet name="Anexo II" sheetId="4" r:id="rId4"/>
    <sheet name="plan gestión" sheetId="5" r:id="rId5"/>
    <sheet name="Focos" sheetId="6" r:id="rId6"/>
    <sheet name="Anexo III" sheetId="7" r:id="rId7"/>
    <sheet name="Anexo II-R" sheetId="8" r:id="rId8"/>
    <sheet name="plan gestión-R" sheetId="9" r:id="rId9"/>
    <sheet name="Focos-R" sheetId="10" r:id="rId10"/>
    <sheet name="Anexo III- R" sheetId="11" r:id="rId11"/>
    <sheet name="Anexo II-R40" sheetId="12" r:id="rId12"/>
    <sheet name="plan gestión-R40" sheetId="13" r:id="rId13"/>
    <sheet name="Focos-R40" sheetId="14" r:id="rId14"/>
    <sheet name="Anexo III -R40" sheetId="15" r:id="rId15"/>
    <sheet name="Inversiones previstas" sheetId="16" r:id="rId16"/>
  </sheets>
  <definedNames>
    <definedName name="_xlnm.Print_Area" localSheetId="3">'Anexo II'!$A$1:$H$111</definedName>
    <definedName name="_xlnm.Print_Area" localSheetId="6">'Anexo III'!$A$1:$G$68</definedName>
    <definedName name="_xlnm.Print_Area" localSheetId="10">'Anexo III- R'!$A$1:$G$77</definedName>
    <definedName name="_xlnm.Print_Area" localSheetId="14">'Anexo III -R40'!$A$1:$G$72</definedName>
    <definedName name="_xlnm.Print_Area" localSheetId="7">'Anexo II-R'!$A$1:$H$43</definedName>
    <definedName name="_xlnm.Print_Area" localSheetId="11">'Anexo II-R40'!$A$1:$H$45</definedName>
    <definedName name="_xlnm.Print_Area" localSheetId="2">'Datos Administrativos'!$A$1:$G$46</definedName>
    <definedName name="_xlnm.Print_Area" localSheetId="5">'Focos'!$A$1:$I$35</definedName>
    <definedName name="_xlnm.Print_Area" localSheetId="9">'Focos-R'!$A$1:$G$37</definedName>
    <definedName name="_xlnm.Print_Area" localSheetId="13">'Focos-R40'!$A$1:$G$36</definedName>
    <definedName name="_xlnm.Print_Area" localSheetId="0">'Instrucciones'!$A$1:$G$74</definedName>
    <definedName name="_xlnm.Print_Area" localSheetId="15">'Inversiones previstas'!$A$1:$G$49</definedName>
    <definedName name="_xlnm.Print_Area" localSheetId="4">'plan gestión'!$A$1:$G$122</definedName>
    <definedName name="_xlnm.Print_Area" localSheetId="8">'plan gestión-R'!$A$1:$G$130</definedName>
    <definedName name="_xlnm.Print_Area" localSheetId="12">'plan gestión-R40'!$A$1:$G$127</definedName>
    <definedName name="_xlnm.Print_Area" localSheetId="1">'PORTADA'!$A$1:$G$67</definedName>
    <definedName name="Reutiliza">#REF!</definedName>
    <definedName name="_xlnm.Print_Titles" localSheetId="3">'Anexo II'!$1:$7</definedName>
    <definedName name="_xlnm.Print_Titles" localSheetId="6">'Anexo III'!$1:$7</definedName>
    <definedName name="_xlnm.Print_Titles" localSheetId="10">'Anexo III- R'!$1:$7</definedName>
    <definedName name="_xlnm.Print_Titles" localSheetId="14">'Anexo III -R40'!$1:$7</definedName>
    <definedName name="_xlnm.Print_Titles" localSheetId="7">'Anexo II-R'!$1:$7</definedName>
    <definedName name="_xlnm.Print_Titles" localSheetId="11">'Anexo II-R40'!$1:$7</definedName>
    <definedName name="_xlnm.Print_Titles" localSheetId="0">'Instrucciones'!$1:$7</definedName>
    <definedName name="_xlnm.Print_Titles" localSheetId="4">'plan gestión'!$1:$7</definedName>
    <definedName name="_xlnm.Print_Titles" localSheetId="8">'plan gestión-R'!$1:$7</definedName>
    <definedName name="_xlnm.Print_Titles" localSheetId="12">'plan gestión-R40'!$1:$7</definedName>
    <definedName name="_xlnm.Print_Titles" localSheetId="1">'PORTADA'!$1:$7</definedName>
  </definedNames>
  <calcPr fullCalcOnLoad="1"/>
</workbook>
</file>

<file path=xl/comments10.xml><?xml version="1.0" encoding="utf-8"?>
<comments xmlns="http://schemas.openxmlformats.org/spreadsheetml/2006/main">
  <authors>
    <author>MDelHoyo</author>
  </authors>
  <commentList>
    <comment ref="F31" authorId="0">
      <text>
        <r>
          <rPr>
            <b/>
            <sz val="8"/>
            <rFont val="Tahoma"/>
            <family val="0"/>
          </rPr>
          <t>kilogramos de Compuesto Orgánico Total</t>
        </r>
      </text>
    </comment>
    <comment ref="B31" authorId="0">
      <text>
        <r>
          <rPr>
            <b/>
            <sz val="8"/>
            <rFont val="Tahoma"/>
            <family val="0"/>
          </rPr>
          <t>Valores medidos de concentraciones de compuestos orgánicos volátiles emitidos por el foco de emisión</t>
        </r>
        <r>
          <rPr>
            <sz val="8"/>
            <rFont val="Tahoma"/>
            <family val="0"/>
          </rPr>
          <t xml:space="preserve">
</t>
        </r>
      </text>
    </comment>
    <comment ref="C31" authorId="0">
      <text>
        <r>
          <rPr>
            <b/>
            <sz val="8"/>
            <rFont val="Tahoma"/>
            <family val="0"/>
          </rPr>
          <t xml:space="preserve">Una vez rellenados los datos medidos de concentraciones, el programa lo compara con los valores de la legislación y nos indica si la cumplen o no </t>
        </r>
        <r>
          <rPr>
            <sz val="8"/>
            <rFont val="Tahoma"/>
            <family val="0"/>
          </rPr>
          <t xml:space="preserve">
</t>
        </r>
      </text>
    </comment>
    <comment ref="D31" authorId="0">
      <text>
        <r>
          <rPr>
            <b/>
            <sz val="8"/>
            <rFont val="Tahoma"/>
            <family val="0"/>
          </rPr>
          <t>Es el caudal medio emitido por el foco.
No se tiene en cuenta el caudal que se ha podido añadir para refrigeración o dilución.
Se da en condiciones normales: T = 273, 15 K y P = 101,3 kPa</t>
        </r>
      </text>
    </comment>
    <comment ref="E31" authorId="0">
      <text>
        <r>
          <rPr>
            <b/>
            <sz val="8"/>
            <rFont val="Tahoma"/>
            <family val="0"/>
          </rPr>
          <t xml:space="preserve">Es el número de </t>
        </r>
        <r>
          <rPr>
            <sz val="8"/>
            <rFont val="Tahoma"/>
            <family val="0"/>
          </rPr>
          <t xml:space="preserve">
</t>
        </r>
        <r>
          <rPr>
            <b/>
            <sz val="8"/>
            <rFont val="Tahoma"/>
            <family val="2"/>
          </rPr>
          <t>horas de funcionamiento durante el año en el que se realiza el balance</t>
        </r>
      </text>
    </comment>
    <comment ref="A10" authorId="0">
      <text>
        <r>
          <rPr>
            <b/>
            <sz val="8"/>
            <rFont val="Tahoma"/>
            <family val="0"/>
          </rPr>
          <t>Rellenar el consumo de disolvente y nº de focos y pulsar "generar tabla de focos"</t>
        </r>
        <r>
          <rPr>
            <sz val="8"/>
            <rFont val="Tahoma"/>
            <family val="0"/>
          </rPr>
          <t xml:space="preserve">
</t>
        </r>
      </text>
    </comment>
    <comment ref="E26" authorId="0">
      <text>
        <r>
          <rPr>
            <b/>
            <sz val="8"/>
            <rFont val="Tahoma"/>
            <family val="0"/>
          </rPr>
          <t>Cuando pulsemos la casilla "Cumple la legislación?" sabremos para cada foco si se cumple el Decreto de COV's 117/2003</t>
        </r>
        <r>
          <rPr>
            <sz val="8"/>
            <rFont val="Tahoma"/>
            <family val="0"/>
          </rPr>
          <t xml:space="preserve">
</t>
        </r>
      </text>
    </comment>
  </commentList>
</comments>
</file>

<file path=xl/comments11.xml><?xml version="1.0" encoding="utf-8"?>
<comments xmlns="http://schemas.openxmlformats.org/spreadsheetml/2006/main">
  <authors>
    <author>MDelHoyo</author>
  </authors>
  <commentList>
    <comment ref="A27" authorId="0">
      <text>
        <r>
          <rPr>
            <b/>
            <sz val="8"/>
            <rFont val="Tahoma"/>
            <family val="0"/>
          </rPr>
          <t xml:space="preserve">Marcar el número 1,2 o 3 de acuerdo con la tabla
</t>
        </r>
      </text>
    </comment>
    <comment ref="B48" authorId="0">
      <text>
        <r>
          <rPr>
            <b/>
            <sz val="8"/>
            <rFont val="Tahoma"/>
            <family val="0"/>
          </rPr>
          <t>Disolvente previsto que se elimine en un posible sistema de reducción</t>
        </r>
        <r>
          <rPr>
            <sz val="8"/>
            <rFont val="Tahoma"/>
            <family val="0"/>
          </rPr>
          <t xml:space="preserve">
</t>
        </r>
      </text>
    </comment>
    <comment ref="B46" authorId="0">
      <text>
        <r>
          <rPr>
            <b/>
            <sz val="8"/>
            <rFont val="Tahoma"/>
            <family val="0"/>
          </rPr>
          <t>Otros consumos de disolventes previstos, por ejemplo para dilución de la pintura</t>
        </r>
        <r>
          <rPr>
            <sz val="8"/>
            <rFont val="Tahoma"/>
            <family val="0"/>
          </rPr>
          <t xml:space="preserve">
</t>
        </r>
      </text>
    </comment>
    <comment ref="B22" authorId="0">
      <text>
        <r>
          <rPr>
            <b/>
            <sz val="8"/>
            <rFont val="Tahoma"/>
            <family val="0"/>
          </rPr>
          <t>Otros consumos de disolventes previstos, por ejemplo para dilución de la pintura</t>
        </r>
        <r>
          <rPr>
            <sz val="8"/>
            <rFont val="Tahoma"/>
            <family val="0"/>
          </rPr>
          <t xml:space="preserve">
</t>
        </r>
      </text>
    </comment>
  </commentList>
</comments>
</file>

<file path=xl/comments13.xml><?xml version="1.0" encoding="utf-8"?>
<comments xmlns="http://schemas.openxmlformats.org/spreadsheetml/2006/main">
  <authors>
    <author>MDelHoyo</author>
    <author>pbenguria</author>
  </authors>
  <commentList>
    <comment ref="A61" authorId="0">
      <text>
        <r>
          <rPr>
            <b/>
            <sz val="8"/>
            <rFont val="Tahoma"/>
            <family val="0"/>
          </rPr>
          <t xml:space="preserve">Son los disolventes perdidos en el sistema de tratamiento de gases, debido a reacciones químicas o físicas. Pej: los perdidos en incineración, los adsorbidos en carbón activo... </t>
        </r>
        <r>
          <rPr>
            <sz val="8"/>
            <rFont val="Tahoma"/>
            <family val="0"/>
          </rPr>
          <t xml:space="preserve">
</t>
        </r>
      </text>
    </comment>
    <comment ref="A62" authorId="0">
      <text>
        <r>
          <rPr>
            <b/>
            <sz val="8"/>
            <rFont val="Tahoma"/>
            <family val="0"/>
          </rPr>
          <t>Por ejemplo: Disolvente contenido en los residuos de pintura gestionados</t>
        </r>
        <r>
          <rPr>
            <sz val="8"/>
            <rFont val="Tahoma"/>
            <family val="0"/>
          </rPr>
          <t xml:space="preserve">
</t>
        </r>
      </text>
    </comment>
    <comment ref="A55" authorId="0">
      <text>
        <r>
          <rPr>
            <b/>
            <sz val="8"/>
            <rFont val="Tahoma"/>
            <family val="0"/>
          </rPr>
          <t>Compras anuales de disolvente que se utilizan en la instalación como contenido en la pintura comprada o añadido para diluir la pintura comprada</t>
        </r>
        <r>
          <rPr>
            <sz val="8"/>
            <rFont val="Tahoma"/>
            <family val="0"/>
          </rPr>
          <t xml:space="preserve">
</t>
        </r>
      </text>
    </comment>
    <comment ref="A56" authorId="0">
      <text>
        <r>
          <rPr>
            <b/>
            <sz val="8"/>
            <rFont val="Tahoma"/>
            <family val="0"/>
          </rPr>
          <t>Ejemplo: pintura que se reutiliza en la instalación en el periodo en que se realiza este balance</t>
        </r>
        <r>
          <rPr>
            <sz val="8"/>
            <rFont val="Tahoma"/>
            <family val="0"/>
          </rPr>
          <t xml:space="preserve">
</t>
        </r>
      </text>
    </comment>
    <comment ref="A57" authorId="0">
      <text>
        <r>
          <rPr>
            <b/>
            <sz val="8"/>
            <rFont val="Tahoma"/>
            <family val="0"/>
          </rPr>
          <t xml:space="preserve">Son las emisiones de COV´s por chimenea. </t>
        </r>
        <r>
          <rPr>
            <sz val="8"/>
            <rFont val="Tahoma"/>
            <family val="0"/>
          </rPr>
          <t xml:space="preserve">
</t>
        </r>
      </text>
    </comment>
    <comment ref="A64" authorId="0">
      <text>
        <r>
          <rPr>
            <b/>
            <sz val="8"/>
            <rFont val="Tahoma"/>
            <family val="0"/>
          </rPr>
          <t>Ejemplo: Pintura que se reutiliza en otro año que no sea el correspondiente a este balance</t>
        </r>
        <r>
          <rPr>
            <sz val="8"/>
            <rFont val="Tahoma"/>
            <family val="0"/>
          </rPr>
          <t xml:space="preserve">
</t>
        </r>
      </text>
    </comment>
    <comment ref="A58" authorId="0">
      <text>
        <r>
          <rPr>
            <b/>
            <sz val="8"/>
            <rFont val="Tahoma"/>
            <family val="0"/>
          </rPr>
          <t>Cantidad de disolvente perdido en el agua</t>
        </r>
        <r>
          <rPr>
            <sz val="8"/>
            <rFont val="Tahoma"/>
            <family val="0"/>
          </rPr>
          <t xml:space="preserve">
</t>
        </r>
      </text>
    </comment>
    <comment ref="A59" authorId="0">
      <text>
        <r>
          <rPr>
            <b/>
            <sz val="8"/>
            <rFont val="Tahoma"/>
            <family val="0"/>
          </rPr>
          <t>Cantidad de disolvente que permanece como contaminación o residuo en el producto</t>
        </r>
      </text>
    </comment>
    <comment ref="A60" authorId="0">
      <text>
        <r>
          <rPr>
            <b/>
            <sz val="8"/>
            <rFont val="Tahoma"/>
            <family val="0"/>
          </rPr>
          <t>Ejemplo: ventilación general a través de ventanas, puertas...</t>
        </r>
        <r>
          <rPr>
            <sz val="8"/>
            <rFont val="Tahoma"/>
            <family val="0"/>
          </rPr>
          <t xml:space="preserve">
</t>
        </r>
      </text>
    </comment>
    <comment ref="A63" authorId="0">
      <text>
        <r>
          <rPr>
            <b/>
            <sz val="8"/>
            <rFont val="Tahoma"/>
            <family val="0"/>
          </rPr>
          <t>En la actividad 8, esta corriente suele ser cero ya que el disolvente no se vende como producto comercial.
El disolvente que puede arrastrar el producto vendido (ejemplo: nevera fabricada) es O3 ya que permanece como contaminación en el producto</t>
        </r>
        <r>
          <rPr>
            <sz val="8"/>
            <rFont val="Tahoma"/>
            <family val="0"/>
          </rPr>
          <t xml:space="preserve">
</t>
        </r>
      </text>
    </comment>
    <comment ref="D50" authorId="0">
      <text>
        <r>
          <rPr>
            <b/>
            <sz val="8"/>
            <rFont val="Tahoma"/>
            <family val="0"/>
          </rPr>
          <t>ES EL AÑO PARA EL QUE SE REALIZA ESTE BALANCE. SI LOS DATOS QUE SE VAN A RELLENAR (COMPRAS, RESIDUOS…) CORRESPONDEN AL AÑO 2002, AQUÍ SE RELLENARÍA 2002</t>
        </r>
        <r>
          <rPr>
            <sz val="8"/>
            <rFont val="Tahoma"/>
            <family val="0"/>
          </rPr>
          <t xml:space="preserve">
</t>
        </r>
      </text>
    </comment>
    <comment ref="A65" authorId="1">
      <text>
        <r>
          <rPr>
            <b/>
            <sz val="8"/>
            <rFont val="Tahoma"/>
            <family val="0"/>
          </rPr>
          <t>Ejemplo: disolvente que se deposita en el suelo</t>
        </r>
        <r>
          <rPr>
            <sz val="8"/>
            <rFont val="Tahoma"/>
            <family val="0"/>
          </rPr>
          <t xml:space="preserve">
</t>
        </r>
      </text>
    </comment>
  </commentList>
</comments>
</file>

<file path=xl/comments14.xml><?xml version="1.0" encoding="utf-8"?>
<comments xmlns="http://schemas.openxmlformats.org/spreadsheetml/2006/main">
  <authors>
    <author>MDelHoyo</author>
  </authors>
  <commentList>
    <comment ref="D31" authorId="0">
      <text>
        <r>
          <rPr>
            <b/>
            <sz val="8"/>
            <rFont val="Tahoma"/>
            <family val="0"/>
          </rPr>
          <t>Es el caudal medio emitido por el foco.
No se tiene en cuenta el caudal que se ha podido añadir para refrigeración o dilución.
Se da en condiciones normales: T = 273, 15 K y P = 101,3 kPa</t>
        </r>
      </text>
    </comment>
    <comment ref="F31" authorId="0">
      <text>
        <r>
          <rPr>
            <b/>
            <sz val="8"/>
            <rFont val="Tahoma"/>
            <family val="0"/>
          </rPr>
          <t>kilogramos de Compuesto Orgánico Total</t>
        </r>
      </text>
    </comment>
    <comment ref="A35" authorId="0">
      <text>
        <r>
          <rPr>
            <b/>
            <sz val="8"/>
            <rFont val="Tahoma"/>
            <family val="0"/>
          </rPr>
          <t>Valor medio de concentración de Compuestos orgánicos volátiles</t>
        </r>
        <r>
          <rPr>
            <sz val="8"/>
            <rFont val="Tahoma"/>
            <family val="0"/>
          </rPr>
          <t xml:space="preserve">
</t>
        </r>
      </text>
    </comment>
    <comment ref="C31" authorId="0">
      <text>
        <r>
          <rPr>
            <b/>
            <sz val="8"/>
            <rFont val="Tahoma"/>
            <family val="0"/>
          </rPr>
          <t xml:space="preserve">Una vez rellenados los datos medidos de concentraciones, el programa lo compara con los valores de la legislación y nos indica si la cumplen o no </t>
        </r>
        <r>
          <rPr>
            <sz val="8"/>
            <rFont val="Tahoma"/>
            <family val="0"/>
          </rPr>
          <t xml:space="preserve">
</t>
        </r>
      </text>
    </comment>
    <comment ref="B31" authorId="0">
      <text>
        <r>
          <rPr>
            <b/>
            <sz val="8"/>
            <rFont val="Tahoma"/>
            <family val="0"/>
          </rPr>
          <t>Valores medidos de concentraciones de compuestos orgánicos volátiles emitidos por el foco de emisión</t>
        </r>
        <r>
          <rPr>
            <sz val="8"/>
            <rFont val="Tahoma"/>
            <family val="0"/>
          </rPr>
          <t xml:space="preserve">
</t>
        </r>
      </text>
    </comment>
    <comment ref="E31" authorId="0">
      <text>
        <r>
          <rPr>
            <b/>
            <sz val="8"/>
            <rFont val="Tahoma"/>
            <family val="0"/>
          </rPr>
          <t xml:space="preserve">Es el número de </t>
        </r>
        <r>
          <rPr>
            <sz val="8"/>
            <rFont val="Tahoma"/>
            <family val="0"/>
          </rPr>
          <t xml:space="preserve">
</t>
        </r>
        <r>
          <rPr>
            <b/>
            <sz val="8"/>
            <rFont val="Tahoma"/>
            <family val="2"/>
          </rPr>
          <t>horas de funcionamiento durante el año en el que se realiza el balance</t>
        </r>
      </text>
    </comment>
    <comment ref="E26" authorId="0">
      <text>
        <r>
          <rPr>
            <b/>
            <sz val="8"/>
            <rFont val="Tahoma"/>
            <family val="0"/>
          </rPr>
          <t>Cuando pulsemos la casilla "Cumple la legislación?" sabremos para cada foco si se cumple el Decreto de COV's 117/2003</t>
        </r>
        <r>
          <rPr>
            <sz val="8"/>
            <rFont val="Tahoma"/>
            <family val="0"/>
          </rPr>
          <t xml:space="preserve">
</t>
        </r>
      </text>
    </comment>
  </commentList>
</comments>
</file>

<file path=xl/comments15.xml><?xml version="1.0" encoding="utf-8"?>
<comments xmlns="http://schemas.openxmlformats.org/spreadsheetml/2006/main">
  <authors>
    <author>MDelHoyo</author>
  </authors>
  <commentList>
    <comment ref="A26" authorId="0">
      <text>
        <r>
          <rPr>
            <b/>
            <sz val="8"/>
            <rFont val="Tahoma"/>
            <family val="0"/>
          </rPr>
          <t xml:space="preserve">Marcar el número 1,2 o 3 de acuerdo con la tabla
</t>
        </r>
      </text>
    </comment>
    <comment ref="B47" authorId="0">
      <text>
        <r>
          <rPr>
            <b/>
            <sz val="8"/>
            <rFont val="Tahoma"/>
            <family val="0"/>
          </rPr>
          <t>Disolvente previsto que se elimine en un posible sistema de reducción</t>
        </r>
        <r>
          <rPr>
            <sz val="8"/>
            <rFont val="Tahoma"/>
            <family val="0"/>
          </rPr>
          <t xml:space="preserve">
</t>
        </r>
      </text>
    </comment>
    <comment ref="B45" authorId="0">
      <text>
        <r>
          <rPr>
            <b/>
            <sz val="8"/>
            <rFont val="Tahoma"/>
            <family val="0"/>
          </rPr>
          <t>Otros consumos de disolventes previstos, por ejemplo para dilución de la pintura</t>
        </r>
        <r>
          <rPr>
            <sz val="8"/>
            <rFont val="Tahoma"/>
            <family val="0"/>
          </rPr>
          <t xml:space="preserve">
</t>
        </r>
      </text>
    </comment>
    <comment ref="B21" authorId="0">
      <text>
        <r>
          <rPr>
            <b/>
            <sz val="8"/>
            <rFont val="Tahoma"/>
            <family val="0"/>
          </rPr>
          <t>Otros consumos de disolventes previstos, por ejemplo para dilución de la pintura</t>
        </r>
        <r>
          <rPr>
            <sz val="8"/>
            <rFont val="Tahoma"/>
            <family val="0"/>
          </rPr>
          <t xml:space="preserve">
</t>
        </r>
      </text>
    </comment>
  </commentList>
</comments>
</file>

<file path=xl/comments3.xml><?xml version="1.0" encoding="utf-8"?>
<comments xmlns="http://schemas.openxmlformats.org/spreadsheetml/2006/main">
  <authors>
    <author>MDelHoyo</author>
  </authors>
  <commentList>
    <comment ref="B36" authorId="0">
      <text>
        <r>
          <rPr>
            <b/>
            <sz val="8"/>
            <rFont val="Tahoma"/>
            <family val="0"/>
          </rPr>
          <t xml:space="preserve">ESTA  HOJA EXCEL ES PARA LA ACTIVIDAD 10, PERO PUEDE  HABER CASOS DE EMPRESAS QUE REALICEN MAS ACTIVIDADES. AQUÍ SE ESCRIBIRÁ EL NÚMERO DE ACTIVIDADES AFECTADAS PARA LA EMPRESA </t>
        </r>
        <r>
          <rPr>
            <sz val="8"/>
            <rFont val="Tahoma"/>
            <family val="0"/>
          </rPr>
          <t xml:space="preserve">
</t>
        </r>
      </text>
    </comment>
    <comment ref="B39" authorId="0">
      <text>
        <r>
          <rPr>
            <b/>
            <sz val="8"/>
            <rFont val="Tahoma"/>
            <family val="0"/>
          </rPr>
          <t>ESCRIBIR EL AÑO PARA EL QUE SE ESTÁ RELLENANDO ESTA
HOJA EXCELL.
SI SE  HACE EL BALANCE CON LOS DATOS DE CONSUMOS DE DISOLVENTES, RESIDUOS… DEL AÑO 2002, SE RELLENARÁ "2002"</t>
        </r>
      </text>
    </comment>
    <comment ref="B42" authorId="0">
      <text>
        <r>
          <rPr>
            <b/>
            <sz val="8"/>
            <rFont val="Tahoma"/>
            <family val="0"/>
          </rPr>
          <t>ESCRIBIR AQUÍ LA PALABRA "EXISTENTE" O "NUEVA"</t>
        </r>
        <r>
          <rPr>
            <sz val="8"/>
            <rFont val="Tahoma"/>
            <family val="0"/>
          </rPr>
          <t xml:space="preserve">
</t>
        </r>
      </text>
    </comment>
    <comment ref="B45" authorId="0">
      <text>
        <r>
          <rPr>
            <b/>
            <sz val="8"/>
            <rFont val="Tahoma"/>
            <family val="2"/>
          </rPr>
          <t xml:space="preserve">ESCRIBIR AQUÍ LA PALABRA "ANEXO II" O ANEXO III"
</t>
        </r>
      </text>
    </comment>
  </commentList>
</comments>
</file>

<file path=xl/comments4.xml><?xml version="1.0" encoding="utf-8"?>
<comments xmlns="http://schemas.openxmlformats.org/spreadsheetml/2006/main">
  <authors>
    <author>MDelHoyo</author>
  </authors>
  <commentList>
    <comment ref="F39" authorId="0">
      <text>
        <r>
          <rPr>
            <b/>
            <sz val="8"/>
            <rFont val="Tahoma"/>
            <family val="0"/>
          </rPr>
          <t>Valores límite de emisión que deben cumplir las instalaciones EXISTENTES que realicen la actividad 10 (sin utilizar equipo de reducción) a la que corresponde esta hoja excel</t>
        </r>
        <r>
          <rPr>
            <sz val="8"/>
            <rFont val="Tahoma"/>
            <family val="0"/>
          </rPr>
          <t xml:space="preserve">
 </t>
        </r>
      </text>
    </comment>
    <comment ref="G55" authorId="0">
      <text>
        <r>
          <rPr>
            <b/>
            <sz val="8"/>
            <rFont val="Tahoma"/>
            <family val="0"/>
          </rPr>
          <t>Valores límite de emisión que deben cumplir las instalaciones EXISTENTES que realicen la actividad 10 (utilizando equipo de reducción) a la que corresponde esta hoja excel</t>
        </r>
        <r>
          <rPr>
            <sz val="8"/>
            <rFont val="Tahoma"/>
            <family val="0"/>
          </rPr>
          <t xml:space="preserve">
 </t>
        </r>
      </text>
    </comment>
    <comment ref="F76" authorId="0">
      <text>
        <r>
          <rPr>
            <b/>
            <sz val="8"/>
            <rFont val="Tahoma"/>
            <family val="0"/>
          </rPr>
          <t>Valores límite de emisión que deben cumplir las instalaciones NUEVAS que realicen la actividad 10 a la que corresponde esta hoja excel</t>
        </r>
        <r>
          <rPr>
            <sz val="8"/>
            <rFont val="Tahoma"/>
            <family val="0"/>
          </rPr>
          <t xml:space="preserve">
</t>
        </r>
      </text>
    </comment>
  </commentList>
</comments>
</file>

<file path=xl/comments5.xml><?xml version="1.0" encoding="utf-8"?>
<comments xmlns="http://schemas.openxmlformats.org/spreadsheetml/2006/main">
  <authors>
    <author>MDelHoyo</author>
    <author>pbenguria</author>
  </authors>
  <commentList>
    <comment ref="A58" authorId="0">
      <text>
        <r>
          <rPr>
            <b/>
            <sz val="8"/>
            <rFont val="Tahoma"/>
            <family val="0"/>
          </rPr>
          <t xml:space="preserve">Son los disolventes perdidos en el sistema de tratamiento de gases, debido a reacciones químicas o físicas. Pej: los perdidos en incineración, los adsorbidos en carbón activo... </t>
        </r>
        <r>
          <rPr>
            <sz val="8"/>
            <rFont val="Tahoma"/>
            <family val="0"/>
          </rPr>
          <t xml:space="preserve">
</t>
        </r>
      </text>
    </comment>
    <comment ref="A59" authorId="0">
      <text>
        <r>
          <rPr>
            <b/>
            <sz val="8"/>
            <rFont val="Tahoma"/>
            <family val="0"/>
          </rPr>
          <t>Por ejemplo: Disolvente contenido en los residuos de pintura gestionados</t>
        </r>
        <r>
          <rPr>
            <sz val="8"/>
            <rFont val="Tahoma"/>
            <family val="0"/>
          </rPr>
          <t xml:space="preserve">
</t>
        </r>
      </text>
    </comment>
    <comment ref="A52" authorId="0">
      <text>
        <r>
          <rPr>
            <b/>
            <sz val="8"/>
            <rFont val="Tahoma"/>
            <family val="0"/>
          </rPr>
          <t>Compras anuales de disolvente que se utilizan en la instalación como contenido en la pintura comprada o añadido para diluir la pintura comprada. Se incluyen los disolventes para limpieza de equipos.</t>
        </r>
      </text>
    </comment>
    <comment ref="A53" authorId="0">
      <text>
        <r>
          <rPr>
            <b/>
            <sz val="8"/>
            <rFont val="Tahoma"/>
            <family val="0"/>
          </rPr>
          <t>Ejemplo: pintura que se reutiliza en la instalación en el periodo en que se realiza este balance</t>
        </r>
        <r>
          <rPr>
            <sz val="8"/>
            <rFont val="Tahoma"/>
            <family val="0"/>
          </rPr>
          <t xml:space="preserve">
</t>
        </r>
      </text>
    </comment>
    <comment ref="A54" authorId="0">
      <text>
        <r>
          <rPr>
            <b/>
            <sz val="8"/>
            <rFont val="Tahoma"/>
            <family val="0"/>
          </rPr>
          <t xml:space="preserve">Son las emisiones de COV´s por los focos, chimeneas </t>
        </r>
        <r>
          <rPr>
            <sz val="8"/>
            <rFont val="Tahoma"/>
            <family val="0"/>
          </rPr>
          <t xml:space="preserve">
</t>
        </r>
      </text>
    </comment>
    <comment ref="A61" authorId="0">
      <text>
        <r>
          <rPr>
            <b/>
            <sz val="8"/>
            <rFont val="Tahoma"/>
            <family val="0"/>
          </rPr>
          <t>Ejemplo: Pintura que se reutiliza en otro año que no sea el correspondiente a este balance</t>
        </r>
        <r>
          <rPr>
            <sz val="8"/>
            <rFont val="Tahoma"/>
            <family val="0"/>
          </rPr>
          <t xml:space="preserve">
</t>
        </r>
      </text>
    </comment>
    <comment ref="A57" authorId="0">
      <text>
        <r>
          <rPr>
            <b/>
            <sz val="8"/>
            <rFont val="Tahoma"/>
            <family val="0"/>
          </rPr>
          <t>Ejemplo: ventilación general a través de ventanas, puertas...</t>
        </r>
        <r>
          <rPr>
            <sz val="8"/>
            <rFont val="Tahoma"/>
            <family val="0"/>
          </rPr>
          <t xml:space="preserve">
</t>
        </r>
      </text>
    </comment>
    <comment ref="A56" authorId="0">
      <text>
        <r>
          <rPr>
            <b/>
            <sz val="8"/>
            <rFont val="Tahoma"/>
            <family val="0"/>
          </rPr>
          <t>Cantidad de disolvente que permanece como contaminación o residuo en el producto</t>
        </r>
      </text>
    </comment>
    <comment ref="A55" authorId="0">
      <text>
        <r>
          <rPr>
            <b/>
            <sz val="8"/>
            <rFont val="Tahoma"/>
            <family val="0"/>
          </rPr>
          <t>Cantidad de disolvente perdido en el agua</t>
        </r>
        <r>
          <rPr>
            <sz val="8"/>
            <rFont val="Tahoma"/>
            <family val="0"/>
          </rPr>
          <t xml:space="preserve">
</t>
        </r>
      </text>
    </comment>
    <comment ref="A60" authorId="0">
      <text>
        <r>
          <rPr>
            <b/>
            <sz val="8"/>
            <rFont val="Tahoma"/>
            <family val="0"/>
          </rPr>
          <t>En la actividad 10, esta corriente suele ser cero ya que el disolvente no se vende como producto comercial.
El disolvente que puede arrastrar el producto vendido (ejemplo: nevera fabricada) es O3 ya que permanece como contaminación en el producto</t>
        </r>
        <r>
          <rPr>
            <sz val="8"/>
            <rFont val="Tahoma"/>
            <family val="0"/>
          </rPr>
          <t xml:space="preserve">
</t>
        </r>
      </text>
    </comment>
    <comment ref="D46" authorId="0">
      <text>
        <r>
          <rPr>
            <b/>
            <sz val="8"/>
            <rFont val="Tahoma"/>
            <family val="0"/>
          </rPr>
          <t>ES EL AÑO PARA EL QUE SE REALIZA ESTE BALANCE. SI LOS DATOS QUE SE VAN A RELLENAR (COMPRAS, RESIDUOS…) CORRESPONDEN AL AÑO 2002, AQUÍ SE RELLENARÍA 2002</t>
        </r>
        <r>
          <rPr>
            <sz val="8"/>
            <rFont val="Tahoma"/>
            <family val="0"/>
          </rPr>
          <t xml:space="preserve">
</t>
        </r>
      </text>
    </comment>
    <comment ref="A62" authorId="1">
      <text>
        <r>
          <rPr>
            <b/>
            <sz val="8"/>
            <rFont val="Tahoma"/>
            <family val="0"/>
          </rPr>
          <t>Ejemplo: disolvente que se deposita en el suelo</t>
        </r>
        <r>
          <rPr>
            <sz val="8"/>
            <rFont val="Tahoma"/>
            <family val="0"/>
          </rPr>
          <t xml:space="preserve">
</t>
        </r>
      </text>
    </comment>
  </commentList>
</comments>
</file>

<file path=xl/comments6.xml><?xml version="1.0" encoding="utf-8"?>
<comments xmlns="http://schemas.openxmlformats.org/spreadsheetml/2006/main">
  <authors>
    <author>MDelHoyo</author>
  </authors>
  <commentList>
    <comment ref="D31" authorId="0">
      <text>
        <r>
          <rPr>
            <b/>
            <sz val="8"/>
            <rFont val="Tahoma"/>
            <family val="0"/>
          </rPr>
          <t>No se tiene en cuenta el caudal que se ha podido añadir para refrigeración o dilución.
Se da en condiciones normales: T = 273, 15 K y P = 101,3 kPa</t>
        </r>
      </text>
    </comment>
    <comment ref="F31" authorId="0">
      <text>
        <r>
          <rPr>
            <b/>
            <sz val="8"/>
            <rFont val="Tahoma"/>
            <family val="0"/>
          </rPr>
          <t>kilogramos de Carbono total</t>
        </r>
        <r>
          <rPr>
            <sz val="8"/>
            <rFont val="Tahoma"/>
            <family val="0"/>
          </rPr>
          <t xml:space="preserve">
</t>
        </r>
      </text>
    </comment>
    <comment ref="G31" authorId="0">
      <text>
        <r>
          <rPr>
            <b/>
            <sz val="8"/>
            <rFont val="Tahoma"/>
            <family val="0"/>
          </rPr>
          <t>Peso molecular medio de la corriente de gases emitidos por chimenea</t>
        </r>
        <r>
          <rPr>
            <sz val="8"/>
            <rFont val="Tahoma"/>
            <family val="0"/>
          </rPr>
          <t xml:space="preserve">
</t>
        </r>
      </text>
    </comment>
    <comment ref="I31" authorId="0">
      <text>
        <r>
          <rPr>
            <b/>
            <sz val="8"/>
            <rFont val="Tahoma"/>
            <family val="0"/>
          </rPr>
          <t xml:space="preserve">kg de compuesto orgánico total. </t>
        </r>
        <r>
          <rPr>
            <sz val="8"/>
            <rFont val="Tahoma"/>
            <family val="0"/>
          </rPr>
          <t xml:space="preserve">
</t>
        </r>
      </text>
    </comment>
    <comment ref="H31" authorId="0">
      <text>
        <r>
          <rPr>
            <b/>
            <sz val="8"/>
            <rFont val="Tahoma"/>
            <family val="0"/>
          </rPr>
          <t>Nº de carbonos medio de la corriente de gases emitidos por chimenea</t>
        </r>
        <r>
          <rPr>
            <sz val="8"/>
            <rFont val="Tahoma"/>
            <family val="0"/>
          </rPr>
          <t xml:space="preserve">
</t>
        </r>
      </text>
    </comment>
    <comment ref="E31" authorId="0">
      <text>
        <r>
          <rPr>
            <b/>
            <sz val="8"/>
            <rFont val="Tahoma"/>
            <family val="0"/>
          </rPr>
          <t xml:space="preserve">Es el número de </t>
        </r>
        <r>
          <rPr>
            <sz val="8"/>
            <rFont val="Tahoma"/>
            <family val="0"/>
          </rPr>
          <t xml:space="preserve">
</t>
        </r>
        <r>
          <rPr>
            <b/>
            <sz val="8"/>
            <rFont val="Tahoma"/>
            <family val="2"/>
          </rPr>
          <t>horas de funcionamiento durante el año en el que se realiza el balance</t>
        </r>
      </text>
    </comment>
    <comment ref="C31" authorId="0">
      <text>
        <r>
          <rPr>
            <b/>
            <sz val="8"/>
            <rFont val="Tahoma"/>
            <family val="0"/>
          </rPr>
          <t xml:space="preserve">Una vez rellenados los datos medidos de concentraciones, el programa lo compara con los valores de la legislación y nos indica si la cumplen o no </t>
        </r>
        <r>
          <rPr>
            <sz val="8"/>
            <rFont val="Tahoma"/>
            <family val="0"/>
          </rPr>
          <t xml:space="preserve">
</t>
        </r>
      </text>
    </comment>
    <comment ref="B31" authorId="0">
      <text>
        <r>
          <rPr>
            <b/>
            <sz val="8"/>
            <rFont val="Tahoma"/>
            <family val="0"/>
          </rPr>
          <t>Concentraciones medidas en masa total de carbono.
En caso de mediciones en continuo, introducir la media anual en C1, C2 y C3, con el fin de poder calcular O1 y poder realizar el PGD. Conviene recordar que estas instalaciones han de reportar los datos de sus mediciones por separado.</t>
        </r>
      </text>
    </comment>
    <comment ref="G26" authorId="0">
      <text>
        <r>
          <rPr>
            <b/>
            <sz val="8"/>
            <rFont val="Tahoma"/>
            <family val="0"/>
          </rPr>
          <t>Cuando pulsemos la casilla "Cumple la legislación?" sabremos para cada foco si se cumple el Decreto de COV's 117/2003</t>
        </r>
        <r>
          <rPr>
            <sz val="8"/>
            <rFont val="Tahoma"/>
            <family val="0"/>
          </rPr>
          <t xml:space="preserve">
</t>
        </r>
      </text>
    </comment>
    <comment ref="A10" authorId="0">
      <text>
        <r>
          <rPr>
            <b/>
            <sz val="8"/>
            <rFont val="Tahoma"/>
            <family val="0"/>
          </rPr>
          <t>Rellenar el consumo de disolvente y nº de focos y pulsar "generar tabla de focos"</t>
        </r>
        <r>
          <rPr>
            <sz val="8"/>
            <rFont val="Tahoma"/>
            <family val="0"/>
          </rPr>
          <t xml:space="preserve">
</t>
        </r>
      </text>
    </comment>
  </commentList>
</comments>
</file>

<file path=xl/comments7.xml><?xml version="1.0" encoding="utf-8"?>
<comments xmlns="http://schemas.openxmlformats.org/spreadsheetml/2006/main">
  <authors>
    <author>MDelHoyo</author>
  </authors>
  <commentList>
    <comment ref="A24" authorId="0">
      <text>
        <r>
          <rPr>
            <b/>
            <sz val="8"/>
            <rFont val="Tahoma"/>
            <family val="0"/>
          </rPr>
          <t xml:space="preserve">Marcar el número 1,2 o 3 de acuerdo con la tabla
</t>
        </r>
      </text>
    </comment>
    <comment ref="B45" authorId="0">
      <text>
        <r>
          <rPr>
            <b/>
            <sz val="8"/>
            <rFont val="Tahoma"/>
            <family val="0"/>
          </rPr>
          <t>Disolvente previsto que se elimine para aquellas instalaciones que tengan sistema de depuración (incineración, adsorción…)</t>
        </r>
        <r>
          <rPr>
            <sz val="8"/>
            <rFont val="Tahoma"/>
            <family val="0"/>
          </rPr>
          <t xml:space="preserve">
</t>
        </r>
      </text>
    </comment>
    <comment ref="B43" authorId="0">
      <text>
        <r>
          <rPr>
            <b/>
            <sz val="8"/>
            <rFont val="Tahoma"/>
            <family val="0"/>
          </rPr>
          <t>Otros consumos de disolventes previstos, por ejemplo para dilución de la pintura</t>
        </r>
        <r>
          <rPr>
            <sz val="8"/>
            <rFont val="Tahoma"/>
            <family val="0"/>
          </rPr>
          <t xml:space="preserve">
</t>
        </r>
      </text>
    </comment>
    <comment ref="B19" authorId="0">
      <text>
        <r>
          <rPr>
            <b/>
            <sz val="8"/>
            <rFont val="Tahoma"/>
            <family val="0"/>
          </rPr>
          <t>Otros consumos de disolventes previstos, por ejemplo para dilución de la pintura</t>
        </r>
        <r>
          <rPr>
            <sz val="8"/>
            <rFont val="Tahoma"/>
            <family val="0"/>
          </rPr>
          <t xml:space="preserve">
</t>
        </r>
      </text>
    </comment>
  </commentList>
</comments>
</file>

<file path=xl/comments9.xml><?xml version="1.0" encoding="utf-8"?>
<comments xmlns="http://schemas.openxmlformats.org/spreadsheetml/2006/main">
  <authors>
    <author>MDelHoyo</author>
    <author>pbenguria</author>
  </authors>
  <commentList>
    <comment ref="A64" authorId="0">
      <text>
        <r>
          <rPr>
            <b/>
            <sz val="8"/>
            <rFont val="Tahoma"/>
            <family val="0"/>
          </rPr>
          <t xml:space="preserve">Son los disolventes perdidos en el sistema de tratamiento de gases, debido a reacciones químicas o físicas. Pej: los perdidos en incineración, los adsorbidos en carbón activo... </t>
        </r>
        <r>
          <rPr>
            <sz val="8"/>
            <rFont val="Tahoma"/>
            <family val="0"/>
          </rPr>
          <t xml:space="preserve">
</t>
        </r>
      </text>
    </comment>
    <comment ref="A65" authorId="0">
      <text>
        <r>
          <rPr>
            <b/>
            <sz val="8"/>
            <rFont val="Tahoma"/>
            <family val="0"/>
          </rPr>
          <t>Por ejemplo: Disolvente contenido en los residuos de pintura gestionados</t>
        </r>
        <r>
          <rPr>
            <sz val="8"/>
            <rFont val="Tahoma"/>
            <family val="0"/>
          </rPr>
          <t xml:space="preserve">
</t>
        </r>
      </text>
    </comment>
    <comment ref="A58" authorId="0">
      <text>
        <r>
          <rPr>
            <b/>
            <sz val="8"/>
            <rFont val="Tahoma"/>
            <family val="0"/>
          </rPr>
          <t>Compras anuales de disolvente que se utilizan en la instalación como contenido en la pintura comprada o añadido para diluir la pintura comprada</t>
        </r>
        <r>
          <rPr>
            <sz val="8"/>
            <rFont val="Tahoma"/>
            <family val="0"/>
          </rPr>
          <t xml:space="preserve">
</t>
        </r>
      </text>
    </comment>
    <comment ref="A59" authorId="0">
      <text>
        <r>
          <rPr>
            <b/>
            <sz val="8"/>
            <rFont val="Tahoma"/>
            <family val="0"/>
          </rPr>
          <t>Ejemplo: pintura que se reutiliza en la instalación en el periodo en que se realiza este balance</t>
        </r>
        <r>
          <rPr>
            <sz val="8"/>
            <rFont val="Tahoma"/>
            <family val="0"/>
          </rPr>
          <t xml:space="preserve">
</t>
        </r>
      </text>
    </comment>
    <comment ref="A60" authorId="0">
      <text>
        <r>
          <rPr>
            <b/>
            <sz val="8"/>
            <rFont val="Tahoma"/>
            <family val="0"/>
          </rPr>
          <t xml:space="preserve">Son las emisiones de COV´s por chimenea. </t>
        </r>
        <r>
          <rPr>
            <sz val="8"/>
            <rFont val="Tahoma"/>
            <family val="0"/>
          </rPr>
          <t xml:space="preserve">
</t>
        </r>
      </text>
    </comment>
    <comment ref="A67" authorId="0">
      <text>
        <r>
          <rPr>
            <b/>
            <sz val="8"/>
            <rFont val="Tahoma"/>
            <family val="0"/>
          </rPr>
          <t>Ejemplo: Pintura que se reutiliza en otro año que no sea el correspondiente a este balance</t>
        </r>
        <r>
          <rPr>
            <sz val="8"/>
            <rFont val="Tahoma"/>
            <family val="0"/>
          </rPr>
          <t xml:space="preserve">
</t>
        </r>
      </text>
    </comment>
    <comment ref="A61" authorId="0">
      <text>
        <r>
          <rPr>
            <b/>
            <sz val="8"/>
            <rFont val="Tahoma"/>
            <family val="0"/>
          </rPr>
          <t>Cantidad de disolvente perdido en el agua</t>
        </r>
        <r>
          <rPr>
            <sz val="8"/>
            <rFont val="Tahoma"/>
            <family val="0"/>
          </rPr>
          <t xml:space="preserve">
</t>
        </r>
      </text>
    </comment>
    <comment ref="A62" authorId="0">
      <text>
        <r>
          <rPr>
            <b/>
            <sz val="8"/>
            <rFont val="Tahoma"/>
            <family val="0"/>
          </rPr>
          <t>Cantidad de disolvente que permanece como contaminación o residuo en el producto</t>
        </r>
      </text>
    </comment>
    <comment ref="A63" authorId="0">
      <text>
        <r>
          <rPr>
            <b/>
            <sz val="8"/>
            <rFont val="Tahoma"/>
            <family val="0"/>
          </rPr>
          <t>Ejemplo: ventilación general a través de ventanas, puertas...</t>
        </r>
        <r>
          <rPr>
            <sz val="8"/>
            <rFont val="Tahoma"/>
            <family val="0"/>
          </rPr>
          <t xml:space="preserve">
</t>
        </r>
      </text>
    </comment>
    <comment ref="A66" authorId="0">
      <text>
        <r>
          <rPr>
            <b/>
            <sz val="8"/>
            <rFont val="Tahoma"/>
            <family val="0"/>
          </rPr>
          <t>En la actividad 8, esta corriente suele ser cero ya que el disolvente no se vende como producto comercial.
El disolvente que puede arrastrar el producto vendido (ejemplo: nevera fabricada) es O3 ya que permanece como contaminación en el producto</t>
        </r>
        <r>
          <rPr>
            <sz val="8"/>
            <rFont val="Tahoma"/>
            <family val="0"/>
          </rPr>
          <t xml:space="preserve">
</t>
        </r>
      </text>
    </comment>
    <comment ref="D53" authorId="0">
      <text>
        <r>
          <rPr>
            <b/>
            <sz val="8"/>
            <rFont val="Tahoma"/>
            <family val="0"/>
          </rPr>
          <t>ES EL AÑO PARA EL QUE SE REALIZA ESTE BALANCE. SI LOS DATOS QUE SE VAN A RELLENAR (COMPRAS, RESIDUOS…) CORRESPONDEN AL AÑO 2002, AQUÍ SE RELLENARÍA 2002</t>
        </r>
        <r>
          <rPr>
            <sz val="8"/>
            <rFont val="Tahoma"/>
            <family val="0"/>
          </rPr>
          <t xml:space="preserve">
</t>
        </r>
      </text>
    </comment>
    <comment ref="A68" authorId="1">
      <text>
        <r>
          <rPr>
            <b/>
            <sz val="8"/>
            <rFont val="Tahoma"/>
            <family val="0"/>
          </rPr>
          <t>Ejemplo: disolvente que se deposita en el suelo</t>
        </r>
        <r>
          <rPr>
            <sz val="8"/>
            <rFont val="Tahoma"/>
            <family val="0"/>
          </rPr>
          <t xml:space="preserve">
</t>
        </r>
      </text>
    </comment>
  </commentList>
</comments>
</file>

<file path=xl/sharedStrings.xml><?xml version="1.0" encoding="utf-8"?>
<sst xmlns="http://schemas.openxmlformats.org/spreadsheetml/2006/main" count="603" uniqueCount="259">
  <si>
    <t>KG/AÑO</t>
  </si>
  <si>
    <t>I1 =</t>
  </si>
  <si>
    <t>O1 =</t>
  </si>
  <si>
    <t>kg/año</t>
  </si>
  <si>
    <t>O1 = Emisiones atmosfericas de disolvente</t>
  </si>
  <si>
    <t>O5 = Disolventes perdidos en sistema de tratamiento</t>
  </si>
  <si>
    <t>O6 = Cantidad de disolvente que contienen los residuos</t>
  </si>
  <si>
    <t>O7 = Disolventes vendidos como productos comerciales</t>
  </si>
  <si>
    <t>I1 = Compras anuales de disolvente</t>
  </si>
  <si>
    <t>O8 = Disolventes contenidos en preparados recuperados para su reutilización</t>
  </si>
  <si>
    <t>O5 =</t>
  </si>
  <si>
    <t>O6 =</t>
  </si>
  <si>
    <t>O7 =</t>
  </si>
  <si>
    <t>O8 =</t>
  </si>
  <si>
    <t>I2 = Disolventes reutilizados como entrada a proceso</t>
  </si>
  <si>
    <t xml:space="preserve">I = entrada total </t>
  </si>
  <si>
    <t xml:space="preserve">% de entrada de disolvente emitido como emisión fugaz </t>
  </si>
  <si>
    <t>%</t>
  </si>
  <si>
    <t>I1 = Disolvente materia prima</t>
  </si>
  <si>
    <t>O2 = Vertidos liquidos</t>
  </si>
  <si>
    <t>O4 = Emisiones no capturadas al aire</t>
  </si>
  <si>
    <t>O3 = Disolvente en el producto</t>
  </si>
  <si>
    <t>PLAN DE GESTIÓN DE DISOLVENTES</t>
  </si>
  <si>
    <t>DATOS DE MEDIDAS DE EMISIÓN (O1)</t>
  </si>
  <si>
    <t>C1</t>
  </si>
  <si>
    <t>C</t>
  </si>
  <si>
    <t>C2</t>
  </si>
  <si>
    <t>C3</t>
  </si>
  <si>
    <t>CORRIENTES DE LA INSTALACIÓN</t>
  </si>
  <si>
    <t>Emisión anual de referencia</t>
  </si>
  <si>
    <t>Emisión objetivo</t>
  </si>
  <si>
    <t xml:space="preserve">EMISIONES TOTALES </t>
  </si>
  <si>
    <t>Consumo de disolvente</t>
  </si>
  <si>
    <t>ENTRADA DE DISOLVENTES A LA INSTALACIÓN (I)</t>
  </si>
  <si>
    <t>I2 = Disolventes reutilizados</t>
  </si>
  <si>
    <t>Recubrimiento de contacto alimentario</t>
  </si>
  <si>
    <t>Recubrimiento aeroespacial</t>
  </si>
  <si>
    <t>Nº</t>
  </si>
  <si>
    <t>Actividad</t>
  </si>
  <si>
    <t>Factor</t>
  </si>
  <si>
    <t>ANEXO III. PLAN DE REDUCCIÓN</t>
  </si>
  <si>
    <t>ANEXO III. PLAN DE REDUCCIÓN DE EMISIONES</t>
  </si>
  <si>
    <t>ANEXO IV: PLAN DE GESTIÓN DE DISOLVENTES</t>
  </si>
  <si>
    <r>
      <t xml:space="preserve">Cumplimiento del Real Decreto 117/2003 para </t>
    </r>
    <r>
      <rPr>
        <b/>
        <i/>
        <sz val="12"/>
        <color indexed="62"/>
        <rFont val="Comic Sans MS"/>
        <family val="4"/>
      </rPr>
      <t>EMISIONES CONFINADAS</t>
    </r>
  </si>
  <si>
    <t>Tabla de Factores multiplicadores</t>
  </si>
  <si>
    <t>ANEXO II. VALORES LIMITE DE EMISIÓN</t>
  </si>
  <si>
    <t xml:space="preserve">Debe incluir una disminución en el contenido medio de disolventes de </t>
  </si>
  <si>
    <t>la cantidad total de pintura utilizada y/o una mayor eficacia en el uso de sólidos</t>
  </si>
  <si>
    <t>kg</t>
  </si>
  <si>
    <t>AÑO DE REFERENCIA</t>
  </si>
  <si>
    <t>E total</t>
  </si>
  <si>
    <t>OPCIÓN 1: ANEXO II: VALORES LIMITE DE EMISIÓN</t>
  </si>
  <si>
    <t>OPCIÓN 2: ANEXO III: SISTEMA DE REDUCCIÓN</t>
  </si>
  <si>
    <t xml:space="preserve">            O PREPARADOS DE RIESGO</t>
  </si>
  <si>
    <r>
      <t xml:space="preserve">INSTALACIONES QUE </t>
    </r>
    <r>
      <rPr>
        <b/>
        <u val="single"/>
        <sz val="16"/>
        <rFont val="Comic Sans MS"/>
        <family val="4"/>
      </rPr>
      <t>NO</t>
    </r>
    <r>
      <rPr>
        <b/>
        <sz val="16"/>
        <rFont val="Comic Sans MS"/>
        <family val="4"/>
      </rPr>
      <t xml:space="preserve"> UTILICEN SUSTANCIAS </t>
    </r>
  </si>
  <si>
    <r>
      <t xml:space="preserve">INSTALACIONES QUE </t>
    </r>
    <r>
      <rPr>
        <b/>
        <u val="single"/>
        <sz val="16"/>
        <rFont val="Comic Sans MS"/>
        <family val="4"/>
      </rPr>
      <t>SÍ</t>
    </r>
    <r>
      <rPr>
        <b/>
        <sz val="16"/>
        <rFont val="Comic Sans MS"/>
        <family val="4"/>
      </rPr>
      <t xml:space="preserve"> UTILICEN SUSTANCIAS </t>
    </r>
  </si>
  <si>
    <t xml:space="preserve">        INSTALACIONES EXISTENTES</t>
  </si>
  <si>
    <t>(sistema de depuración de gases), como incineración, adsorción, absorción…</t>
  </si>
  <si>
    <t>Consumo =</t>
  </si>
  <si>
    <t>INSTALACIONES QUE UTILICEN COMPUESTOS R40</t>
  </si>
  <si>
    <t>INSTALACIONES QUE UTILICEN COMPUESTOS R45, R46, R49, R60, R61</t>
  </si>
  <si>
    <t xml:space="preserve">Instalaciones que utilizan sustancias o preparados que contienen </t>
  </si>
  <si>
    <t xml:space="preserve">Con independencia de que se establezca un plan de reducción, se deben cumplir </t>
  </si>
  <si>
    <t>INSTRUCCIONES</t>
  </si>
  <si>
    <t>OPCIÓN II: ANEXO III: SISTEMA DE REDUCCIÓN</t>
  </si>
  <si>
    <t>los valores de emisión para compuestos de frases R40</t>
  </si>
  <si>
    <t xml:space="preserve">   INSTRUCCIONES</t>
  </si>
  <si>
    <t xml:space="preserve">Este documento sirve para saber si una instalación afectada por el </t>
  </si>
  <si>
    <t>Real Decreto 117/2003 cumple con los requisitos exigidos por el mismo</t>
  </si>
  <si>
    <t>Para ello se debe proceder de la siguiente manera:</t>
  </si>
  <si>
    <t xml:space="preserve">    Para acceder a ellas se deberá "pinchar" en la opción elegida desde </t>
  </si>
  <si>
    <t xml:space="preserve">    la página "PORTADA"</t>
  </si>
  <si>
    <t xml:space="preserve">    para calcular las emisiones confinadas y difusas de la instalación, </t>
  </si>
  <si>
    <t xml:space="preserve">EL REPRESENTANTE LEGAL DE LA EMPRESA SE HACE RESPONSABLE DE </t>
  </si>
  <si>
    <t>El Representante Legal:</t>
  </si>
  <si>
    <t xml:space="preserve">% de solidos actual en la pintura </t>
  </si>
  <si>
    <t xml:space="preserve">Masa actual total de solidos </t>
  </si>
  <si>
    <t>SITUACIÓN ACTUAL</t>
  </si>
  <si>
    <t>SITUACIÓN FUTURA (CON SISTEMA DE REDUCCIÓN)</t>
  </si>
  <si>
    <t>Consumo actual de pintura</t>
  </si>
  <si>
    <t>Consumo de pintura previsto</t>
  </si>
  <si>
    <t>% de sólidos en la pintura</t>
  </si>
  <si>
    <t>Masa prevista de sólidos</t>
  </si>
  <si>
    <t xml:space="preserve">Consumo de disolvente previsto </t>
  </si>
  <si>
    <t>O5</t>
  </si>
  <si>
    <t xml:space="preserve">  ANEXO III. PLAN DE REDUCCIÓN DE EMISIONES</t>
  </si>
  <si>
    <t xml:space="preserve">    pueden leer colocándose encima</t>
  </si>
  <si>
    <t>Firma y sello</t>
  </si>
  <si>
    <t xml:space="preserve">    documentos justificativos de la veracidad de los datos:</t>
  </si>
  <si>
    <t xml:space="preserve">         - Informe de emisiones de chimenea</t>
  </si>
  <si>
    <t xml:space="preserve">         - Informe de contenido de disolventes en los residuos </t>
  </si>
  <si>
    <t xml:space="preserve">         - Informe del equipo de depuración que utilizan con características </t>
  </si>
  <si>
    <t>1º Colocarse en la primera hoja "PORTADA"</t>
  </si>
  <si>
    <t xml:space="preserve">2º Existen dos posibilidades según que las materias primas contengan </t>
  </si>
  <si>
    <t xml:space="preserve">    sustancias de frases de riesgo o no.</t>
  </si>
  <si>
    <t xml:space="preserve">3º Para cada tipo de sustancias, existen dos opciones de cumplimiento </t>
  </si>
  <si>
    <t xml:space="preserve">    del Real Decreto 117/2003.</t>
  </si>
  <si>
    <t xml:space="preserve">4º Si se elige la opción 1, se debe rellenar primero el plan de gestión de </t>
  </si>
  <si>
    <t xml:space="preserve">    disolventes.   Para ello habrá que rellenar UNICAMENTE las </t>
  </si>
  <si>
    <t xml:space="preserve">5º Una vez rellenado el plan de gestión de disolventes, el cual nos sirve </t>
  </si>
  <si>
    <t xml:space="preserve">    volvemos a la hoja "PORTADA" y pinchamos en Opción 1. Esto nos </t>
  </si>
  <si>
    <t xml:space="preserve">    sirve para saber si cumplimos o no con los valores limite de emisión</t>
  </si>
  <si>
    <t xml:space="preserve">6º Si por el contrario elegimos la opción de cumplimiento 2,directamente  </t>
  </si>
  <si>
    <t xml:space="preserve">    pinchamos en la Opción 2 en la hoja "PORTADA" y rellenamos </t>
  </si>
  <si>
    <t xml:space="preserve">    amarillo. Una vez rellenados los datos nos saldrá un mensaje en </t>
  </si>
  <si>
    <t xml:space="preserve">    pantalla que nos diga si el plan de reducción planteado es válido o no.</t>
  </si>
  <si>
    <t xml:space="preserve">    Opción 1: Anexo II. Valores límite de emisión</t>
  </si>
  <si>
    <t xml:space="preserve">    Opción 2: Anexo III. Sistema de reducción</t>
  </si>
  <si>
    <t xml:space="preserve">Este plan de gestión se emplea cuando en una instalación se utilizan </t>
  </si>
  <si>
    <t>sustancias que tengan las siguientes frases de riesgo:</t>
  </si>
  <si>
    <t xml:space="preserve">7º Existen comentarios adicionales sobre algunas casillas, que se </t>
  </si>
  <si>
    <t xml:space="preserve"> ANEXO II. VALORES LIMITE DE EMISIÓN</t>
  </si>
  <si>
    <t xml:space="preserve">         - Análisis de disolventes contenidos en los productos </t>
  </si>
  <si>
    <t>Caudal (Nm3/h)</t>
  </si>
  <si>
    <t>PM COV emitido</t>
  </si>
  <si>
    <t>Nº Carbonos</t>
  </si>
  <si>
    <t>Ci</t>
  </si>
  <si>
    <t xml:space="preserve">         INSTALACIONES NUEVAS</t>
  </si>
  <si>
    <t>instalaciones</t>
  </si>
  <si>
    <t>Instalaciones existentes</t>
  </si>
  <si>
    <t>Instalaciones nuevas</t>
  </si>
  <si>
    <t>Existen diferentes valores límite de emisión según la siguiente clasificación de</t>
  </si>
  <si>
    <t>Cada instalación tiene un número de chimeneas n</t>
  </si>
  <si>
    <t xml:space="preserve">PARA EVALUAR EL CUMPLIMIENTO DE LA LEGISLACIÓN, RELLENE EL PLAN DE </t>
  </si>
  <si>
    <t>GESTIÓN DE DISOLVENTES</t>
  </si>
  <si>
    <t>kg C/año</t>
  </si>
  <si>
    <t>kg COV emitido</t>
  </si>
  <si>
    <t xml:space="preserve">    DATOS DE MEDIDAS DE EMISIÓN (O1)</t>
  </si>
  <si>
    <t>TABLA DE VALORES LIMITE DE EMISIÓN</t>
  </si>
  <si>
    <t>kg COV/año</t>
  </si>
  <si>
    <t>Emisiones totales</t>
  </si>
  <si>
    <t xml:space="preserve">PARA VALORAR EL CUMPLIMIENTO DE LA LEGISLACIÓN, RELLENE EL </t>
  </si>
  <si>
    <t>ANEXO IV: PLAN DE GESTIÓN DE DISOLVENTES R40</t>
  </si>
  <si>
    <t>ANEXO IV: PLAN DE GESTIÓN DE DISOLVENTES R</t>
  </si>
  <si>
    <t>Nombre Foco:</t>
  </si>
  <si>
    <t>Tipo Instalación:</t>
  </si>
  <si>
    <t>Cumplimiento Legislación</t>
  </si>
  <si>
    <t>nº de Focos:</t>
  </si>
  <si>
    <t>Concentración (mg C/Nm3)</t>
  </si>
  <si>
    <t>Concentración (mg COV/Nm3)</t>
  </si>
  <si>
    <t>Kg COV/año</t>
  </si>
  <si>
    <t>Caudal Medio (Nm3/h)</t>
  </si>
  <si>
    <t>LOS DATOS QUE HA CUMPLIMENTADO</t>
  </si>
  <si>
    <t xml:space="preserve">LOS DATOS QUE HA CUMPLIMENTADO </t>
  </si>
  <si>
    <t xml:space="preserve">O1 = Emisiones atmosféricas de disolvente </t>
  </si>
  <si>
    <t xml:space="preserve">VALORES LÍMITE DE EMISIÓN </t>
  </si>
  <si>
    <t>nº horas funcionamiento</t>
  </si>
  <si>
    <t xml:space="preserve">PLAZOS DE CUMPLIMIENTO </t>
  </si>
  <si>
    <t>nº de focos:</t>
  </si>
  <si>
    <r>
      <t xml:space="preserve">Cumplimiento del Real Decreto 117/2003 para </t>
    </r>
    <r>
      <rPr>
        <b/>
        <i/>
        <sz val="12"/>
        <color indexed="62"/>
        <rFont val="Comic Sans MS"/>
        <family val="4"/>
      </rPr>
      <t>EMISIONES DIFUSAS</t>
    </r>
  </si>
  <si>
    <t>CÁLCULO DE EMISIONES DIFUSAS (F)</t>
  </si>
  <si>
    <t>Emisiones difusas =</t>
  </si>
  <si>
    <t>Inst.pequeña</t>
  </si>
  <si>
    <t>Inst.grande</t>
  </si>
  <si>
    <t>Recubrimiento</t>
  </si>
  <si>
    <t>Secado</t>
  </si>
  <si>
    <t xml:space="preserve"> (mg C/Nm3)</t>
  </si>
  <si>
    <t>CONCENTRACIONES</t>
  </si>
  <si>
    <t xml:space="preserve">Incineración </t>
  </si>
  <si>
    <t>Otro equipo</t>
  </si>
  <si>
    <t xml:space="preserve">   (mg C/Nm3)</t>
  </si>
  <si>
    <t>de reducción</t>
  </si>
  <si>
    <t>Cada chimenea puede tener o no un equipo de depuración (incineración, adsorción…)</t>
  </si>
  <si>
    <t>en funcionamiento a más tardar un año después de dicha fecha"</t>
  </si>
  <si>
    <t xml:space="preserve">Instalaciones existentes: </t>
  </si>
  <si>
    <t>IPPC: "Las que a fecha 3/07/02 estén en funcionamiento y autorizadas o que</t>
  </si>
  <si>
    <t xml:space="preserve">hayan solicitado las correspondientes autorizaciones exigibles por la normativa </t>
  </si>
  <si>
    <t>aplicable, siempre que se ponga en funcionamiento a más tardar doce meses</t>
  </si>
  <si>
    <t>después de dicha fecha"</t>
  </si>
  <si>
    <t>de autorizaciones, licencias o permisos exigidos por la legislación sectorial</t>
  </si>
  <si>
    <t xml:space="preserve">Aquellas instalaciones que no dispongan de ningún sistema de reducción de </t>
  </si>
  <si>
    <t xml:space="preserve">“Instalaciones nuevas: </t>
  </si>
  <si>
    <t>aplicable en cada caso o las hayan solicitado, siempre que se pongan</t>
  </si>
  <si>
    <t>en funcionamiento un año después de dicha fecha"</t>
  </si>
  <si>
    <t xml:space="preserve">IPPC: "Las que a fecha 3/07/02 no estaban en funcionamiento ni autorizadas </t>
  </si>
  <si>
    <t>o que habían solicitado las correspondientes autorizaciones exigibles por la</t>
  </si>
  <si>
    <t>normativa aplicable, pero no se habían puesto en funcionamiento doce meses</t>
  </si>
  <si>
    <t>NO IPPC: "Las que a fecha 8/02/03 estén en funcionamiento y dispongan</t>
  </si>
  <si>
    <t>NO IPPC: "Las que a fecha 8/02/03 no estaban en funcionamiento ni disponían</t>
  </si>
  <si>
    <t xml:space="preserve">aplicable en cada caso o que las habían solicitado, pero no se habían puesto </t>
  </si>
  <si>
    <t>INSTALACIONES EXISTENTES SIN EQUIPO DE REDUCCIÓN</t>
  </si>
  <si>
    <t>INSTALACIONES EXISTENTES CON EQUIPO DE REDUCCIÓN</t>
  </si>
  <si>
    <t>También se incluye las instalaciones para recubrimiento de textil que utilicen</t>
  </si>
  <si>
    <t xml:space="preserve">disolventes nitrogenados con técnicas que permitan la reutilización de los </t>
  </si>
  <si>
    <t>disolventes recuperados</t>
  </si>
  <si>
    <t>Instrucciones:</t>
  </si>
  <si>
    <t>los valores límite de emisión para compuestos de frases R45, R46, R49, R60 o R61</t>
  </si>
  <si>
    <r>
      <t xml:space="preserve">CUMPLIMIENTO DEL REAL DECRETO 117/2003 PARA </t>
    </r>
    <r>
      <rPr>
        <b/>
        <i/>
        <sz val="12"/>
        <color indexed="62"/>
        <rFont val="Comic Sans MS"/>
        <family val="4"/>
      </rPr>
      <t>EMISIONES TOTALES</t>
    </r>
  </si>
  <si>
    <t xml:space="preserve">    que estén sombreadas en amarillo. Desde el plan de gestión de </t>
  </si>
  <si>
    <t xml:space="preserve">    disolventes se puede acceder a la hoja "FOCOS" donde se deberán </t>
  </si>
  <si>
    <t xml:space="preserve">    rellenar los datos correspondientes a las medidas realizadas en los </t>
  </si>
  <si>
    <t xml:space="preserve">    focos de emisión, chimeneas…que corresponden a datos de caudal</t>
  </si>
  <si>
    <t xml:space="preserve">    concentraciones medidas de compuestos orgánicos volátiles, etc…</t>
  </si>
  <si>
    <t xml:space="preserve">    En la hoja "FOCOS" se dan instrucciones  de cómo rellenarla.</t>
  </si>
  <si>
    <t xml:space="preserve">    Tras rellenar la hoja "FOCOS" continuamos cumplimentando el plan de </t>
  </si>
  <si>
    <t xml:space="preserve">    gestión con las demás corrientes (O5, O6…)</t>
  </si>
  <si>
    <t>Opción 1</t>
  </si>
  <si>
    <t>Opción 2</t>
  </si>
  <si>
    <t xml:space="preserve">    UNICAMENTE las casillas que estén sombreadas en</t>
  </si>
  <si>
    <t xml:space="preserve">                "Recubrimiento de madera"</t>
  </si>
  <si>
    <t>Seleccionar el Foco, el Tipo de Instalación y a continuación pulsar Aceptar</t>
  </si>
  <si>
    <t>Recubrimiento de madera</t>
  </si>
  <si>
    <t>Instalación nueva</t>
  </si>
  <si>
    <t xml:space="preserve">Compuestos Orgánicos Volátiles carcinógenos, mutágenos o tóxicos </t>
  </si>
  <si>
    <t xml:space="preserve">para la reproducción (frases R45, R46, R49, R60 o R61) cuando </t>
  </si>
  <si>
    <t xml:space="preserve">el caudal másico de la suma de los compuestos sea mayor o igual </t>
  </si>
  <si>
    <t>a 10 g/h</t>
  </si>
  <si>
    <t>ACTIVIDAD</t>
  </si>
  <si>
    <t>AÑO DEL BALANCE</t>
  </si>
  <si>
    <t xml:space="preserve">sustancias que tengan contenido en compuestos orgánicos volátiles </t>
  </si>
  <si>
    <t>halogenados que tengan asignada la frase de riesgo:</t>
  </si>
  <si>
    <t xml:space="preserve"> Instalaciones que utilizan sustancias o preparados que contienen </t>
  </si>
  <si>
    <t xml:space="preserve"> Compuestos Orgánicos Volátiles Halogenados de frase R40, cuando </t>
  </si>
  <si>
    <t xml:space="preserve"> cuando el caudal másico de la suma de los compuestos sea mayor </t>
  </si>
  <si>
    <t xml:space="preserve"> o igual a 100 g/h</t>
  </si>
  <si>
    <t>DATOS ADMINISTRATIVOS</t>
  </si>
  <si>
    <t>RELLENAR LAS CASILLAS AMARILLAS</t>
  </si>
  <si>
    <t>NOMBRE DE LA EMPRESA:</t>
  </si>
  <si>
    <t>DIRECCIÓN</t>
  </si>
  <si>
    <t>C.I.F.</t>
  </si>
  <si>
    <t>PERSONA DE CONTACTO:</t>
  </si>
  <si>
    <t>TELÉFONO:</t>
  </si>
  <si>
    <t>FAX:</t>
  </si>
  <si>
    <t>EMAIL:</t>
  </si>
  <si>
    <t>AÑO  ACTUAL</t>
  </si>
  <si>
    <t>TIPO DE INSTALACIÓN (EXISTENTE O NUEVA)</t>
  </si>
  <si>
    <t>OPCIÓN DE CUMPLIMIENTO (ANEXO II o ANEXO III)</t>
  </si>
  <si>
    <t>Foco 1</t>
  </si>
  <si>
    <t>Otros consumos de disolventes previstos</t>
  </si>
  <si>
    <t>Total de disolvente previsto</t>
  </si>
  <si>
    <t>Emisión real de disolvente</t>
  </si>
  <si>
    <t>Consumo actual de otros disolventes</t>
  </si>
  <si>
    <t>Consumo total de disolventes</t>
  </si>
  <si>
    <t xml:space="preserve">    de la instalación y con la opción de cumplimiento elegida  por la empresa)</t>
  </si>
  <si>
    <t xml:space="preserve">    que se marcan en el Anexo II del Decreto de COV.</t>
  </si>
  <si>
    <t xml:space="preserve">            principales (modelo, fabricante, eficacia de reducción de COV...)</t>
  </si>
  <si>
    <t xml:space="preserve">         - Registro de emisiones en continuo (en su caso) </t>
  </si>
  <si>
    <t>REAL DECRETO COV  117/2003</t>
  </si>
  <si>
    <t xml:space="preserve">    OPCIONES DE CUMPLIMIENTO DEL DECRETO COV </t>
  </si>
  <si>
    <t>Real Decreto 117/2003 de COV</t>
  </si>
  <si>
    <t>Nº ACTIVIDADES AFECTADAS POR EL DECRETO DE COV</t>
  </si>
  <si>
    <t>COV(sistema de depuración de gases), como incineración, adsorción…</t>
  </si>
  <si>
    <t>Aquellas instalaciones que dispongan de algún sistema de reducción de COV</t>
  </si>
  <si>
    <r>
      <t>Elaborado por:</t>
    </r>
    <r>
      <rPr>
        <b/>
        <sz val="10"/>
        <rFont val="Comic Sans MS"/>
        <family val="4"/>
      </rPr>
      <t xml:space="preserve">  </t>
    </r>
  </si>
  <si>
    <t>O9 = Disolventes orgánicos liberados por otras vías</t>
  </si>
  <si>
    <t>INVERSIONES PREVISTAS</t>
  </si>
  <si>
    <t>DESCRIPCIÓN DE LA MEJORA PREVISTA</t>
  </si>
  <si>
    <t xml:space="preserve">¿ESTÁ CONSIDERADA COMO MEJOR TECNOLOGÍA DISPONIBLE? </t>
  </si>
  <si>
    <t>REDUCCIÓN DE EMISIONES DE COV ESPERADA</t>
  </si>
  <si>
    <t>INVERSIÓN ECONÓMICA ESTIMADA</t>
  </si>
  <si>
    <t>AÑO DE REALIZACIÓN</t>
  </si>
  <si>
    <t xml:space="preserve">    informativos para la Administración, si se tienen previstas actuaciones en la </t>
  </si>
  <si>
    <t xml:space="preserve">    instalación que supongan una reducción en la emisión de COV, así como </t>
  </si>
  <si>
    <t xml:space="preserve">    plazos y presupuesto estimados.</t>
  </si>
  <si>
    <t xml:space="preserve">8º En la hoja "inversiones previstas" se pueden describir, con meros efectos </t>
  </si>
  <si>
    <t xml:space="preserve">9º Este archivo se podrá cumplimentar (de acuerdo con las características  </t>
  </si>
  <si>
    <t xml:space="preserve">10º Junto al archivo cumplimentado se deberán enviar los siguientes </t>
  </si>
  <si>
    <t xml:space="preserve">    y se deberá hacer llegar al órgano ambiental competente de cada Comunidad </t>
  </si>
  <si>
    <t xml:space="preserve">    firmado y sellado en formato papel y acompañado del fichero en soporte informático.</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</si>
</sst>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quot;kr&quot;\ #,##0_);\(&quot;kr&quot;\ #,##0\)"/>
    <numFmt numFmtId="173" formatCode="&quot;kr&quot;\ #,##0_);[Red]\(&quot;kr&quot;\ #,##0\)"/>
    <numFmt numFmtId="174" formatCode="&quot;kr&quot;\ #,##0.00_);\(&quot;kr&quot;\ #,##0.00\)"/>
    <numFmt numFmtId="175" formatCode="&quot;kr&quot;\ #,##0.00_);[Red]\(&quot;kr&quot;\ #,##0.00\)"/>
    <numFmt numFmtId="176" formatCode="_(&quot;kr&quot;\ * #,##0_);_(&quot;kr&quot;\ * \(#,##0\);_(&quot;kr&quot;\ * &quot;-&quot;_);_(@_)"/>
    <numFmt numFmtId="177" formatCode="_(* #,##0_);_(* \(#,##0\);_(* &quot;-&quot;_);_(@_)"/>
    <numFmt numFmtId="178" formatCode="_(&quot;kr&quot;\ * #,##0.00_);_(&quot;kr&quot;\ * \(#,##0.00\);_(&quot;kr&quot;\ * &quot;-&quot;??_);_(@_)"/>
    <numFmt numFmtId="179" formatCode="_(* #,##0.00_);_(* \(#,##0.00\);_(* &quot;-&quot;??_);_(@_)"/>
    <numFmt numFmtId="180" formatCode="_-* #,##0.0\ _p_t_a_-;\-* #,##0.0\ _p_t_a_-;_-* &quot;-&quot;\ _p_t_a_-;_-@_-"/>
    <numFmt numFmtId="181" formatCode="_-* #,##0.00\ _p_t_a_-;\-* #,##0.00\ _p_t_a_-;_-* &quot;-&quot;\ _p_t_a_-;_-@_-"/>
    <numFmt numFmtId="182" formatCode="0.0000000"/>
    <numFmt numFmtId="183" formatCode="0.000000"/>
    <numFmt numFmtId="184" formatCode="0.00000"/>
    <numFmt numFmtId="185" formatCode="0.0000"/>
    <numFmt numFmtId="186" formatCode="0.000"/>
    <numFmt numFmtId="187" formatCode="_-* #,##0.000\ _p_t_a_-;\-* #,##0.000\ _p_t_a_-;_-* &quot;-&quot;\ _p_t_a_-;_-@_-"/>
    <numFmt numFmtId="188" formatCode="0.0"/>
    <numFmt numFmtId="189" formatCode="0.00000000"/>
    <numFmt numFmtId="190" formatCode="_-* #,##0.0\ _p_t_a_-;\-* #,##0.0\ _p_t_a_-;_-* &quot;-&quot;?\ _p_t_a_-;_-@_-"/>
    <numFmt numFmtId="191" formatCode="_-* #,##0.00\ [$€-1]_-;\-* #,##0.00\ [$€-1]_-;_-* &quot;-&quot;??\ [$€-1]_-"/>
  </numFmts>
  <fonts count="45">
    <font>
      <sz val="10"/>
      <name val="Comic Sans MS"/>
      <family val="4"/>
    </font>
    <font>
      <sz val="10"/>
      <name val="Arial"/>
      <family val="0"/>
    </font>
    <font>
      <b/>
      <sz val="10"/>
      <name val="Arial"/>
      <family val="2"/>
    </font>
    <font>
      <b/>
      <sz val="10"/>
      <color indexed="12"/>
      <name val="Arial"/>
      <family val="2"/>
    </font>
    <font>
      <b/>
      <sz val="8"/>
      <color indexed="10"/>
      <name val="Comic Sans MS"/>
      <family val="4"/>
    </font>
    <font>
      <u val="single"/>
      <sz val="7.5"/>
      <color indexed="12"/>
      <name val="Comic Sans MS"/>
      <family val="4"/>
    </font>
    <font>
      <u val="single"/>
      <sz val="7.5"/>
      <color indexed="36"/>
      <name val="Comic Sans MS"/>
      <family val="4"/>
    </font>
    <font>
      <b/>
      <sz val="10"/>
      <color indexed="62"/>
      <name val="Comic Sans MS"/>
      <family val="4"/>
    </font>
    <font>
      <sz val="10"/>
      <color indexed="62"/>
      <name val="Comic Sans MS"/>
      <family val="4"/>
    </font>
    <font>
      <b/>
      <sz val="10"/>
      <color indexed="10"/>
      <name val="Comic Sans MS"/>
      <family val="4"/>
    </font>
    <font>
      <b/>
      <sz val="10"/>
      <name val="Comic Sans MS"/>
      <family val="4"/>
    </font>
    <font>
      <b/>
      <u val="single"/>
      <sz val="10"/>
      <name val="Comic Sans MS"/>
      <family val="4"/>
    </font>
    <font>
      <b/>
      <sz val="11"/>
      <color indexed="62"/>
      <name val="Comic Sans MS"/>
      <family val="4"/>
    </font>
    <font>
      <b/>
      <sz val="12"/>
      <color indexed="62"/>
      <name val="Comic Sans MS"/>
      <family val="4"/>
    </font>
    <font>
      <b/>
      <sz val="16"/>
      <name val="Comic Sans MS"/>
      <family val="4"/>
    </font>
    <font>
      <b/>
      <i/>
      <sz val="12"/>
      <color indexed="62"/>
      <name val="Comic Sans MS"/>
      <family val="4"/>
    </font>
    <font>
      <b/>
      <sz val="14"/>
      <color indexed="19"/>
      <name val="Comic Sans MS"/>
      <family val="4"/>
    </font>
    <font>
      <sz val="14"/>
      <color indexed="19"/>
      <name val="Comic Sans MS"/>
      <family val="4"/>
    </font>
    <font>
      <b/>
      <i/>
      <sz val="14"/>
      <color indexed="19"/>
      <name val="Comic Sans MS"/>
      <family val="4"/>
    </font>
    <font>
      <i/>
      <sz val="14"/>
      <color indexed="19"/>
      <name val="Comic Sans MS"/>
      <family val="4"/>
    </font>
    <font>
      <u val="single"/>
      <sz val="10"/>
      <color indexed="12"/>
      <name val="Comic Sans MS"/>
      <family val="4"/>
    </font>
    <font>
      <u val="single"/>
      <sz val="16"/>
      <color indexed="12"/>
      <name val="Comic Sans MS"/>
      <family val="4"/>
    </font>
    <font>
      <b/>
      <sz val="8"/>
      <name val="Tahoma"/>
      <family val="0"/>
    </font>
    <font>
      <b/>
      <u val="single"/>
      <sz val="10"/>
      <color indexed="62"/>
      <name val="Comic Sans MS"/>
      <family val="4"/>
    </font>
    <font>
      <b/>
      <sz val="10"/>
      <color indexed="19"/>
      <name val="Comic Sans MS"/>
      <family val="4"/>
    </font>
    <font>
      <sz val="8"/>
      <name val="Tahoma"/>
      <family val="0"/>
    </font>
    <font>
      <b/>
      <sz val="14"/>
      <color indexed="62"/>
      <name val="Comic Sans MS"/>
      <family val="4"/>
    </font>
    <font>
      <b/>
      <sz val="10"/>
      <color indexed="12"/>
      <name val="Comic Sans MS"/>
      <family val="4"/>
    </font>
    <font>
      <b/>
      <sz val="12"/>
      <name val="Comic Sans MS"/>
      <family val="4"/>
    </font>
    <font>
      <b/>
      <sz val="14"/>
      <color indexed="12"/>
      <name val="Comic Sans MS"/>
      <family val="4"/>
    </font>
    <font>
      <b/>
      <u val="single"/>
      <sz val="16"/>
      <name val="Comic Sans MS"/>
      <family val="4"/>
    </font>
    <font>
      <b/>
      <u val="single"/>
      <sz val="12"/>
      <color indexed="12"/>
      <name val="Comic Sans MS"/>
      <family val="4"/>
    </font>
    <font>
      <b/>
      <sz val="12"/>
      <color indexed="10"/>
      <name val="Comic Sans MS"/>
      <family val="4"/>
    </font>
    <font>
      <b/>
      <u val="single"/>
      <sz val="10"/>
      <color indexed="12"/>
      <name val="Comic Sans MS"/>
      <family val="4"/>
    </font>
    <font>
      <b/>
      <u val="single"/>
      <sz val="12"/>
      <color indexed="10"/>
      <name val="Comic Sans MS"/>
      <family val="4"/>
    </font>
    <font>
      <sz val="10"/>
      <color indexed="10"/>
      <name val="Comic Sans MS"/>
      <family val="4"/>
    </font>
    <font>
      <b/>
      <i/>
      <sz val="10"/>
      <name val="Comic Sans MS"/>
      <family val="4"/>
    </font>
    <font>
      <b/>
      <sz val="8"/>
      <name val="Comic Sans MS"/>
      <family val="4"/>
    </font>
    <font>
      <sz val="10"/>
      <color indexed="62"/>
      <name val="Times New Roman"/>
      <family val="4"/>
    </font>
    <font>
      <sz val="12"/>
      <name val="Comic Sans MS"/>
      <family val="4"/>
    </font>
    <font>
      <sz val="8"/>
      <name val="Comic Sans MS"/>
      <family val="4"/>
    </font>
    <font>
      <b/>
      <sz val="11"/>
      <name val="Comic Sans MS"/>
      <family val="4"/>
    </font>
    <font>
      <b/>
      <sz val="6"/>
      <name val="Comic Sans MS"/>
      <family val="4"/>
    </font>
    <font>
      <b/>
      <sz val="14"/>
      <color indexed="10"/>
      <name val="Comic Sans MS"/>
      <family val="4"/>
    </font>
    <font>
      <b/>
      <u val="single"/>
      <sz val="11"/>
      <color indexed="62"/>
      <name val="Comic Sans MS"/>
      <family val="4"/>
    </font>
  </fonts>
  <fills count="12">
    <fill>
      <patternFill/>
    </fill>
    <fill>
      <patternFill patternType="gray125"/>
    </fill>
    <fill>
      <patternFill patternType="solid">
        <fgColor indexed="43"/>
        <bgColor indexed="64"/>
      </patternFill>
    </fill>
    <fill>
      <patternFill patternType="solid">
        <fgColor indexed="51"/>
        <bgColor indexed="64"/>
      </patternFill>
    </fill>
    <fill>
      <patternFill patternType="solid">
        <fgColor indexed="50"/>
        <bgColor indexed="64"/>
      </patternFill>
    </fill>
    <fill>
      <patternFill patternType="solid">
        <fgColor indexed="31"/>
        <bgColor indexed="64"/>
      </patternFill>
    </fill>
    <fill>
      <patternFill patternType="solid">
        <fgColor indexed="49"/>
        <bgColor indexed="64"/>
      </patternFill>
    </fill>
    <fill>
      <patternFill patternType="solid">
        <fgColor indexed="42"/>
        <bgColor indexed="64"/>
      </patternFill>
    </fill>
    <fill>
      <patternFill patternType="solid">
        <fgColor indexed="11"/>
        <bgColor indexed="64"/>
      </patternFill>
    </fill>
    <fill>
      <patternFill patternType="solid">
        <fgColor indexed="41"/>
        <bgColor indexed="64"/>
      </patternFill>
    </fill>
    <fill>
      <patternFill patternType="solid">
        <fgColor indexed="27"/>
        <bgColor indexed="64"/>
      </patternFill>
    </fill>
    <fill>
      <patternFill patternType="solid">
        <fgColor indexed="40"/>
        <bgColor indexed="64"/>
      </patternFill>
    </fill>
  </fills>
  <borders count="32">
    <border>
      <left/>
      <right/>
      <top/>
      <bottom/>
      <diagonal/>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style="medium"/>
      <bottom style="medium"/>
    </border>
    <border>
      <left style="medium"/>
      <right style="thin"/>
      <top style="thin"/>
      <bottom style="thin"/>
    </border>
    <border>
      <left style="medium"/>
      <right style="thin"/>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thin"/>
    </border>
    <border>
      <left style="thin"/>
      <right>
        <color indexed="63"/>
      </right>
      <top style="medium"/>
      <bottom style="medium"/>
    </border>
    <border>
      <left>
        <color indexed="63"/>
      </left>
      <right style="thin"/>
      <top style="medium"/>
      <bottom style="medium"/>
    </border>
    <border>
      <left style="medium"/>
      <right style="medium"/>
      <top style="medium"/>
      <bottom>
        <color indexed="63"/>
      </bottom>
    </border>
    <border>
      <left style="medium"/>
      <right style="medium"/>
      <top style="medium"/>
      <bottom style="thin"/>
    </border>
    <border>
      <left style="medium"/>
      <right style="medium"/>
      <top style="thin"/>
      <bottom style="thin"/>
    </border>
    <border>
      <left style="medium"/>
      <right style="medium"/>
      <top style="thin"/>
      <bottom style="medium"/>
    </border>
    <border>
      <left>
        <color indexed="63"/>
      </left>
      <right style="medium"/>
      <top style="medium"/>
      <bottom style="thin"/>
    </border>
    <border>
      <left>
        <color indexed="63"/>
      </left>
      <right style="medium"/>
      <top style="thin"/>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medium"/>
      <right style="medium"/>
      <top>
        <color indexed="63"/>
      </top>
      <bottom style="medium"/>
    </border>
    <border>
      <left style="medium"/>
      <right style="medium"/>
      <top>
        <color indexed="63"/>
      </top>
      <bottom>
        <color indexed="63"/>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91" fontId="0"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9" fontId="1" fillId="0" borderId="0" applyFont="0" applyFill="0" applyBorder="0" applyAlignment="0" applyProtection="0"/>
  </cellStyleXfs>
  <cellXfs count="265">
    <xf numFmtId="0" fontId="0" fillId="0" borderId="0" xfId="0" applyAlignment="1">
      <alignment/>
    </xf>
    <xf numFmtId="0" fontId="2" fillId="0" borderId="0" xfId="0" applyFont="1" applyAlignment="1">
      <alignment/>
    </xf>
    <xf numFmtId="0" fontId="3" fillId="0" borderId="0" xfId="0" applyFont="1" applyAlignment="1">
      <alignment/>
    </xf>
    <xf numFmtId="0" fontId="0" fillId="2" borderId="0" xfId="0" applyFill="1" applyAlignment="1">
      <alignment/>
    </xf>
    <xf numFmtId="1" fontId="0" fillId="0" borderId="0" xfId="0" applyNumberFormat="1" applyAlignment="1">
      <alignment/>
    </xf>
    <xf numFmtId="0" fontId="4" fillId="0" borderId="0" xfId="0" applyFont="1" applyAlignment="1">
      <alignment/>
    </xf>
    <xf numFmtId="0" fontId="0" fillId="0" borderId="1" xfId="0" applyBorder="1" applyAlignment="1">
      <alignment/>
    </xf>
    <xf numFmtId="0" fontId="7" fillId="0" borderId="1" xfId="0" applyFont="1" applyBorder="1" applyAlignment="1">
      <alignment/>
    </xf>
    <xf numFmtId="0" fontId="7" fillId="0" borderId="0" xfId="0" applyFont="1" applyBorder="1" applyAlignment="1">
      <alignment/>
    </xf>
    <xf numFmtId="0" fontId="0" fillId="0" borderId="0" xfId="0" applyBorder="1" applyAlignment="1">
      <alignment/>
    </xf>
    <xf numFmtId="0" fontId="0" fillId="0" borderId="0" xfId="0" applyAlignment="1">
      <alignment horizontal="right"/>
    </xf>
    <xf numFmtId="0" fontId="7" fillId="3" borderId="0" xfId="0" applyFont="1" applyFill="1" applyAlignment="1">
      <alignment/>
    </xf>
    <xf numFmtId="0" fontId="7" fillId="4" borderId="0" xfId="0" applyFont="1" applyFill="1" applyAlignment="1">
      <alignment/>
    </xf>
    <xf numFmtId="0" fontId="0" fillId="4" borderId="0" xfId="0" applyFill="1" applyAlignment="1">
      <alignment/>
    </xf>
    <xf numFmtId="0" fontId="7" fillId="5" borderId="0" xfId="0" applyFont="1" applyFill="1" applyAlignment="1">
      <alignment/>
    </xf>
    <xf numFmtId="0" fontId="0" fillId="5" borderId="0" xfId="0" applyFill="1" applyAlignment="1">
      <alignment/>
    </xf>
    <xf numFmtId="0" fontId="7" fillId="6" borderId="0" xfId="0" applyFont="1" applyFill="1" applyAlignment="1">
      <alignment/>
    </xf>
    <xf numFmtId="0" fontId="3" fillId="6" borderId="0" xfId="0" applyFont="1" applyFill="1" applyAlignment="1">
      <alignment/>
    </xf>
    <xf numFmtId="0" fontId="9" fillId="0" borderId="0" xfId="0" applyFont="1" applyAlignment="1">
      <alignment/>
    </xf>
    <xf numFmtId="0" fontId="7" fillId="0" borderId="0" xfId="0" applyFont="1" applyAlignment="1">
      <alignment/>
    </xf>
    <xf numFmtId="0" fontId="7" fillId="0" borderId="2" xfId="0" applyFont="1" applyBorder="1" applyAlignment="1">
      <alignment/>
    </xf>
    <xf numFmtId="0" fontId="0" fillId="0" borderId="3" xfId="0" applyBorder="1" applyAlignment="1">
      <alignment/>
    </xf>
    <xf numFmtId="169" fontId="0" fillId="0" borderId="3" xfId="0" applyNumberFormat="1" applyBorder="1" applyAlignment="1">
      <alignment/>
    </xf>
    <xf numFmtId="0" fontId="7" fillId="0" borderId="4" xfId="0" applyFont="1" applyBorder="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0" fillId="0" borderId="9" xfId="0" applyBorder="1" applyAlignment="1">
      <alignment/>
    </xf>
    <xf numFmtId="0" fontId="0" fillId="0" borderId="10" xfId="0" applyBorder="1" applyAlignment="1">
      <alignment/>
    </xf>
    <xf numFmtId="0" fontId="0" fillId="0" borderId="11" xfId="0" applyBorder="1" applyAlignment="1">
      <alignment/>
    </xf>
    <xf numFmtId="0" fontId="3" fillId="0" borderId="0" xfId="0" applyFont="1" applyBorder="1" applyAlignment="1">
      <alignment/>
    </xf>
    <xf numFmtId="0" fontId="3" fillId="0" borderId="6" xfId="0" applyFont="1" applyBorder="1" applyAlignment="1">
      <alignment/>
    </xf>
    <xf numFmtId="0" fontId="0" fillId="0" borderId="2" xfId="0" applyBorder="1" applyAlignment="1">
      <alignment/>
    </xf>
    <xf numFmtId="0" fontId="0" fillId="0" borderId="4" xfId="0" applyBorder="1" applyAlignment="1">
      <alignment/>
    </xf>
    <xf numFmtId="0" fontId="0" fillId="7" borderId="8" xfId="0" applyFill="1" applyBorder="1" applyAlignment="1">
      <alignment horizontal="center"/>
    </xf>
    <xf numFmtId="0" fontId="0" fillId="7" borderId="0" xfId="0" applyFill="1" applyBorder="1" applyAlignment="1">
      <alignment/>
    </xf>
    <xf numFmtId="0" fontId="0" fillId="7" borderId="9" xfId="0" applyFill="1" applyBorder="1" applyAlignment="1">
      <alignment/>
    </xf>
    <xf numFmtId="0" fontId="0" fillId="7" borderId="10" xfId="0" applyFill="1" applyBorder="1" applyAlignment="1">
      <alignment horizontal="center"/>
    </xf>
    <xf numFmtId="0" fontId="0" fillId="7" borderId="1" xfId="0" applyFill="1" applyBorder="1" applyAlignment="1">
      <alignment/>
    </xf>
    <xf numFmtId="0" fontId="0" fillId="7" borderId="11" xfId="0" applyFill="1" applyBorder="1" applyAlignment="1">
      <alignment/>
    </xf>
    <xf numFmtId="0" fontId="10" fillId="7" borderId="2" xfId="0" applyFont="1" applyFill="1" applyBorder="1" applyAlignment="1">
      <alignment horizontal="center"/>
    </xf>
    <xf numFmtId="0" fontId="10" fillId="7" borderId="3" xfId="0" applyFont="1" applyFill="1" applyBorder="1" applyAlignment="1">
      <alignment/>
    </xf>
    <xf numFmtId="0" fontId="0" fillId="7" borderId="3" xfId="0" applyFill="1" applyBorder="1" applyAlignment="1">
      <alignment/>
    </xf>
    <xf numFmtId="0" fontId="10" fillId="7" borderId="4" xfId="0" applyFont="1" applyFill="1" applyBorder="1" applyAlignment="1">
      <alignment horizontal="center"/>
    </xf>
    <xf numFmtId="0" fontId="10" fillId="8" borderId="0" xfId="0" applyFont="1" applyFill="1" applyAlignment="1">
      <alignment/>
    </xf>
    <xf numFmtId="0" fontId="0" fillId="3" borderId="6" xfId="0" applyFill="1" applyBorder="1" applyAlignment="1">
      <alignment/>
    </xf>
    <xf numFmtId="0" fontId="13" fillId="0" borderId="0" xfId="0" applyFont="1" applyAlignment="1">
      <alignment/>
    </xf>
    <xf numFmtId="0" fontId="14" fillId="0" borderId="0" xfId="0" applyFont="1" applyAlignment="1">
      <alignment/>
    </xf>
    <xf numFmtId="0" fontId="13" fillId="9" borderId="8" xfId="0" applyFont="1" applyFill="1" applyBorder="1" applyAlignment="1">
      <alignment/>
    </xf>
    <xf numFmtId="0" fontId="0" fillId="9" borderId="0" xfId="0" applyFill="1" applyBorder="1" applyAlignment="1">
      <alignment/>
    </xf>
    <xf numFmtId="0" fontId="0" fillId="9" borderId="9" xfId="0" applyFill="1" applyBorder="1" applyAlignment="1">
      <alignment/>
    </xf>
    <xf numFmtId="0" fontId="13" fillId="9" borderId="10" xfId="0" applyFont="1" applyFill="1" applyBorder="1" applyAlignment="1">
      <alignment/>
    </xf>
    <xf numFmtId="0" fontId="0" fillId="9" borderId="1" xfId="0" applyFill="1" applyBorder="1" applyAlignment="1">
      <alignment/>
    </xf>
    <xf numFmtId="0" fontId="0" fillId="9" borderId="11" xfId="0" applyFill="1" applyBorder="1" applyAlignment="1">
      <alignment/>
    </xf>
    <xf numFmtId="0" fontId="16" fillId="9" borderId="5" xfId="0" applyFont="1" applyFill="1" applyBorder="1" applyAlignment="1">
      <alignment/>
    </xf>
    <xf numFmtId="0" fontId="17" fillId="9" borderId="6" xfId="0" applyFont="1" applyFill="1" applyBorder="1" applyAlignment="1">
      <alignment/>
    </xf>
    <xf numFmtId="0" fontId="17" fillId="9" borderId="7" xfId="0" applyFont="1" applyFill="1" applyBorder="1" applyAlignment="1">
      <alignment/>
    </xf>
    <xf numFmtId="0" fontId="18" fillId="9" borderId="8" xfId="0" applyFont="1" applyFill="1" applyBorder="1" applyAlignment="1">
      <alignment/>
    </xf>
    <xf numFmtId="0" fontId="19" fillId="9" borderId="0" xfId="0" applyFont="1" applyFill="1" applyBorder="1" applyAlignment="1">
      <alignment/>
    </xf>
    <xf numFmtId="0" fontId="19" fillId="9" borderId="9" xfId="0" applyFont="1" applyFill="1" applyBorder="1" applyAlignment="1">
      <alignment/>
    </xf>
    <xf numFmtId="0" fontId="20" fillId="0" borderId="0" xfId="16" applyFont="1" applyAlignment="1">
      <alignment/>
    </xf>
    <xf numFmtId="0" fontId="13" fillId="3" borderId="0" xfId="0" applyFont="1" applyFill="1" applyAlignment="1">
      <alignment/>
    </xf>
    <xf numFmtId="0" fontId="13" fillId="8" borderId="0" xfId="0" applyFont="1" applyFill="1" applyAlignment="1">
      <alignment/>
    </xf>
    <xf numFmtId="0" fontId="23" fillId="0" borderId="0" xfId="0" applyFont="1" applyAlignment="1">
      <alignment/>
    </xf>
    <xf numFmtId="0" fontId="24" fillId="0" borderId="0" xfId="0" applyFont="1" applyAlignment="1">
      <alignment/>
    </xf>
    <xf numFmtId="0" fontId="24" fillId="10" borderId="5" xfId="0" applyFont="1" applyFill="1" applyBorder="1" applyAlignment="1">
      <alignment/>
    </xf>
    <xf numFmtId="0" fontId="0" fillId="10" borderId="6" xfId="0" applyFill="1" applyBorder="1" applyAlignment="1">
      <alignment/>
    </xf>
    <xf numFmtId="0" fontId="0" fillId="10" borderId="7" xfId="0" applyFill="1" applyBorder="1" applyAlignment="1">
      <alignment/>
    </xf>
    <xf numFmtId="0" fontId="24" fillId="10" borderId="10" xfId="0" applyFont="1" applyFill="1" applyBorder="1" applyAlignment="1">
      <alignment/>
    </xf>
    <xf numFmtId="0" fontId="0" fillId="10" borderId="1" xfId="0" applyFill="1" applyBorder="1" applyAlignment="1">
      <alignment/>
    </xf>
    <xf numFmtId="0" fontId="0" fillId="10" borderId="11" xfId="0" applyFill="1" applyBorder="1" applyAlignment="1">
      <alignment/>
    </xf>
    <xf numFmtId="14" fontId="0" fillId="0" borderId="0" xfId="0" applyNumberFormat="1" applyAlignment="1">
      <alignment/>
    </xf>
    <xf numFmtId="14" fontId="10" fillId="0" borderId="0" xfId="0" applyNumberFormat="1" applyFont="1" applyAlignment="1">
      <alignment/>
    </xf>
    <xf numFmtId="0" fontId="7" fillId="0" borderId="5" xfId="0" applyFont="1" applyBorder="1" applyAlignment="1">
      <alignment/>
    </xf>
    <xf numFmtId="14" fontId="10" fillId="0" borderId="8" xfId="0" applyNumberFormat="1" applyFont="1" applyBorder="1" applyAlignment="1">
      <alignment/>
    </xf>
    <xf numFmtId="169" fontId="0" fillId="0" borderId="0" xfId="19" applyBorder="1" applyAlignment="1">
      <alignment/>
    </xf>
    <xf numFmtId="14" fontId="10" fillId="0" borderId="10" xfId="0" applyNumberFormat="1" applyFont="1" applyBorder="1" applyAlignment="1">
      <alignment/>
    </xf>
    <xf numFmtId="169" fontId="0" fillId="0" borderId="1" xfId="19" applyBorder="1" applyAlignment="1">
      <alignment/>
    </xf>
    <xf numFmtId="169" fontId="10" fillId="0" borderId="0" xfId="19" applyFont="1" applyBorder="1" applyAlignment="1">
      <alignment horizontal="right"/>
    </xf>
    <xf numFmtId="0" fontId="9" fillId="0" borderId="6" xfId="0" applyFont="1" applyBorder="1" applyAlignment="1">
      <alignment horizontal="center"/>
    </xf>
    <xf numFmtId="169" fontId="10" fillId="0" borderId="1" xfId="19" applyFont="1" applyBorder="1" applyAlignment="1">
      <alignment horizontal="right"/>
    </xf>
    <xf numFmtId="0" fontId="27" fillId="0" borderId="0" xfId="0" applyFont="1" applyAlignment="1">
      <alignment horizontal="center"/>
    </xf>
    <xf numFmtId="0" fontId="27" fillId="0" borderId="0" xfId="0" applyFont="1" applyBorder="1" applyAlignment="1">
      <alignment horizontal="center"/>
    </xf>
    <xf numFmtId="0" fontId="0" fillId="0" borderId="0" xfId="0" applyFont="1" applyBorder="1" applyAlignment="1">
      <alignment/>
    </xf>
    <xf numFmtId="0" fontId="0" fillId="0" borderId="9" xfId="0" applyFont="1" applyBorder="1" applyAlignment="1">
      <alignment/>
    </xf>
    <xf numFmtId="0" fontId="9" fillId="0" borderId="8" xfId="0" applyFont="1" applyBorder="1" applyAlignment="1">
      <alignment/>
    </xf>
    <xf numFmtId="0" fontId="27" fillId="0" borderId="8" xfId="0" applyFont="1" applyBorder="1" applyAlignment="1">
      <alignment/>
    </xf>
    <xf numFmtId="0" fontId="21" fillId="0" borderId="10" xfId="16" applyFont="1" applyBorder="1" applyAlignment="1">
      <alignment/>
    </xf>
    <xf numFmtId="0" fontId="26" fillId="8" borderId="0" xfId="0" applyFont="1" applyFill="1" applyAlignment="1">
      <alignment/>
    </xf>
    <xf numFmtId="0" fontId="0" fillId="8" borderId="0" xfId="0" applyFill="1" applyAlignment="1">
      <alignment/>
    </xf>
    <xf numFmtId="0" fontId="28" fillId="0" borderId="0" xfId="0" applyFont="1" applyBorder="1" applyAlignment="1">
      <alignment/>
    </xf>
    <xf numFmtId="0" fontId="29" fillId="0" borderId="8" xfId="0" applyFont="1" applyBorder="1" applyAlignment="1">
      <alignment/>
    </xf>
    <xf numFmtId="0" fontId="14" fillId="7" borderId="5" xfId="0" applyFont="1" applyFill="1" applyBorder="1" applyAlignment="1">
      <alignment/>
    </xf>
    <xf numFmtId="0" fontId="0" fillId="7" borderId="6" xfId="0" applyFont="1" applyFill="1" applyBorder="1" applyAlignment="1">
      <alignment/>
    </xf>
    <xf numFmtId="0" fontId="0" fillId="7" borderId="7" xfId="0" applyFont="1" applyFill="1" applyBorder="1" applyAlignment="1">
      <alignment/>
    </xf>
    <xf numFmtId="0" fontId="14" fillId="7" borderId="10" xfId="0" applyFont="1" applyFill="1" applyBorder="1" applyAlignment="1">
      <alignment/>
    </xf>
    <xf numFmtId="0" fontId="0" fillId="7" borderId="1" xfId="0" applyFont="1" applyFill="1" applyBorder="1" applyAlignment="1">
      <alignment/>
    </xf>
    <xf numFmtId="0" fontId="0" fillId="7" borderId="11" xfId="0" applyFont="1" applyFill="1" applyBorder="1" applyAlignment="1">
      <alignment/>
    </xf>
    <xf numFmtId="0" fontId="31" fillId="0" borderId="0" xfId="16" applyFont="1" applyBorder="1" applyAlignment="1">
      <alignment/>
    </xf>
    <xf numFmtId="0" fontId="10" fillId="0" borderId="0" xfId="0" applyFont="1" applyBorder="1" applyAlignment="1">
      <alignment/>
    </xf>
    <xf numFmtId="0" fontId="0" fillId="7" borderId="0" xfId="0" applyFill="1" applyAlignment="1">
      <alignment/>
    </xf>
    <xf numFmtId="0" fontId="28" fillId="8" borderId="0" xfId="0" applyFont="1" applyFill="1" applyAlignment="1">
      <alignment/>
    </xf>
    <xf numFmtId="0" fontId="28" fillId="0" borderId="0" xfId="0" applyFont="1" applyAlignment="1">
      <alignment/>
    </xf>
    <xf numFmtId="0" fontId="28" fillId="7" borderId="5" xfId="0" applyFont="1" applyFill="1" applyBorder="1" applyAlignment="1">
      <alignment/>
    </xf>
    <xf numFmtId="0" fontId="0" fillId="7" borderId="6" xfId="0" applyFill="1" applyBorder="1" applyAlignment="1">
      <alignment/>
    </xf>
    <xf numFmtId="0" fontId="0" fillId="7" borderId="7" xfId="0" applyFill="1" applyBorder="1" applyAlignment="1">
      <alignment/>
    </xf>
    <xf numFmtId="0" fontId="28" fillId="7" borderId="8" xfId="0" applyFont="1" applyFill="1" applyBorder="1" applyAlignment="1">
      <alignment/>
    </xf>
    <xf numFmtId="0" fontId="28" fillId="7" borderId="10" xfId="0" applyFont="1" applyFill="1" applyBorder="1" applyAlignment="1">
      <alignment/>
    </xf>
    <xf numFmtId="0" fontId="28" fillId="7" borderId="0" xfId="0" applyFont="1" applyFill="1" applyAlignment="1">
      <alignment/>
    </xf>
    <xf numFmtId="0" fontId="28" fillId="8" borderId="10" xfId="0" applyFont="1" applyFill="1" applyBorder="1" applyAlignment="1">
      <alignment/>
    </xf>
    <xf numFmtId="0" fontId="0" fillId="8" borderId="1" xfId="0" applyFill="1" applyBorder="1" applyAlignment="1">
      <alignment/>
    </xf>
    <xf numFmtId="0" fontId="0" fillId="8" borderId="11" xfId="0" applyFill="1" applyBorder="1" applyAlignment="1">
      <alignment/>
    </xf>
    <xf numFmtId="0" fontId="32" fillId="0" borderId="0" xfId="0" applyFont="1" applyAlignment="1">
      <alignment/>
    </xf>
    <xf numFmtId="169" fontId="0" fillId="0" borderId="0" xfId="19" applyAlignment="1">
      <alignment/>
    </xf>
    <xf numFmtId="169" fontId="0" fillId="0" borderId="0" xfId="19" applyAlignment="1">
      <alignment/>
    </xf>
    <xf numFmtId="0" fontId="33" fillId="0" borderId="0" xfId="16" applyFont="1" applyBorder="1" applyAlignment="1">
      <alignment/>
    </xf>
    <xf numFmtId="169" fontId="0" fillId="0" borderId="0" xfId="19" applyBorder="1" applyAlignment="1">
      <alignment/>
    </xf>
    <xf numFmtId="169" fontId="0" fillId="0" borderId="1" xfId="19" applyBorder="1" applyAlignment="1">
      <alignment/>
    </xf>
    <xf numFmtId="0" fontId="34" fillId="0" borderId="0" xfId="16" applyFont="1" applyBorder="1" applyAlignment="1">
      <alignment/>
    </xf>
    <xf numFmtId="0" fontId="9" fillId="10" borderId="8" xfId="0" applyFont="1" applyFill="1" applyBorder="1" applyAlignment="1">
      <alignment/>
    </xf>
    <xf numFmtId="0" fontId="35" fillId="10" borderId="0" xfId="0" applyFont="1" applyFill="1" applyBorder="1" applyAlignment="1">
      <alignment/>
    </xf>
    <xf numFmtId="0" fontId="35" fillId="10" borderId="9" xfId="0" applyFont="1" applyFill="1" applyBorder="1" applyAlignment="1">
      <alignment/>
    </xf>
    <xf numFmtId="0" fontId="9" fillId="10" borderId="10" xfId="0" applyFont="1" applyFill="1" applyBorder="1" applyAlignment="1">
      <alignment/>
    </xf>
    <xf numFmtId="0" fontId="35" fillId="10" borderId="1" xfId="0" applyFont="1" applyFill="1" applyBorder="1" applyAlignment="1">
      <alignment/>
    </xf>
    <xf numFmtId="0" fontId="35" fillId="10" borderId="11" xfId="0" applyFont="1" applyFill="1" applyBorder="1" applyAlignment="1">
      <alignment/>
    </xf>
    <xf numFmtId="0" fontId="21" fillId="0" borderId="0" xfId="16" applyFont="1" applyBorder="1" applyAlignment="1">
      <alignment/>
    </xf>
    <xf numFmtId="0" fontId="0" fillId="7" borderId="0" xfId="0" applyFont="1" applyFill="1" applyBorder="1" applyAlignment="1">
      <alignment/>
    </xf>
    <xf numFmtId="0" fontId="14" fillId="7" borderId="8" xfId="0" applyFont="1" applyFill="1" applyBorder="1" applyAlignment="1">
      <alignment/>
    </xf>
    <xf numFmtId="0" fontId="0" fillId="7" borderId="9" xfId="0" applyFont="1" applyFill="1" applyBorder="1" applyAlignment="1">
      <alignment/>
    </xf>
    <xf numFmtId="0" fontId="21" fillId="0" borderId="8" xfId="16" applyFont="1" applyBorder="1" applyAlignment="1">
      <alignment/>
    </xf>
    <xf numFmtId="0" fontId="33" fillId="0" borderId="1" xfId="16" applyFont="1" applyBorder="1" applyAlignment="1">
      <alignment/>
    </xf>
    <xf numFmtId="0" fontId="13" fillId="11" borderId="0" xfId="0" applyFont="1" applyFill="1" applyAlignment="1">
      <alignment/>
    </xf>
    <xf numFmtId="0" fontId="0" fillId="11" borderId="0" xfId="0" applyFill="1" applyAlignment="1">
      <alignment/>
    </xf>
    <xf numFmtId="0" fontId="12" fillId="0" borderId="0" xfId="0" applyFont="1" applyAlignment="1">
      <alignment/>
    </xf>
    <xf numFmtId="0" fontId="7" fillId="0" borderId="0" xfId="0" applyFont="1" applyAlignment="1">
      <alignment horizontal="right"/>
    </xf>
    <xf numFmtId="0" fontId="36" fillId="0" borderId="5" xfId="0" applyFont="1" applyBorder="1" applyAlignment="1">
      <alignment/>
    </xf>
    <xf numFmtId="0" fontId="36" fillId="0" borderId="6" xfId="0" applyFont="1" applyBorder="1" applyAlignment="1">
      <alignment/>
    </xf>
    <xf numFmtId="0" fontId="36" fillId="0" borderId="7" xfId="0" applyFont="1" applyBorder="1" applyAlignment="1">
      <alignment/>
    </xf>
    <xf numFmtId="0" fontId="36" fillId="0" borderId="8" xfId="0" applyFont="1" applyBorder="1" applyAlignment="1">
      <alignment/>
    </xf>
    <xf numFmtId="0" fontId="36" fillId="0" borderId="0" xfId="0" applyFont="1" applyBorder="1" applyAlignment="1">
      <alignment/>
    </xf>
    <xf numFmtId="0" fontId="36" fillId="0" borderId="9" xfId="0" applyFont="1" applyBorder="1" applyAlignment="1">
      <alignment/>
    </xf>
    <xf numFmtId="0" fontId="11" fillId="0" borderId="0" xfId="0" applyFont="1" applyAlignment="1">
      <alignment/>
    </xf>
    <xf numFmtId="0" fontId="35" fillId="0" borderId="0" xfId="0" applyFont="1" applyAlignment="1">
      <alignment/>
    </xf>
    <xf numFmtId="169" fontId="0" fillId="0" borderId="0" xfId="0" applyNumberFormat="1" applyAlignment="1">
      <alignment/>
    </xf>
    <xf numFmtId="0" fontId="10" fillId="0" borderId="5" xfId="0" applyFont="1" applyBorder="1" applyAlignment="1">
      <alignment/>
    </xf>
    <xf numFmtId="0" fontId="0" fillId="0" borderId="6" xfId="0" applyFont="1" applyBorder="1" applyAlignment="1">
      <alignment/>
    </xf>
    <xf numFmtId="0" fontId="0" fillId="0" borderId="7" xfId="0" applyFont="1" applyBorder="1" applyAlignment="1">
      <alignment/>
    </xf>
    <xf numFmtId="0" fontId="10" fillId="0" borderId="0" xfId="0" applyFont="1" applyAlignment="1">
      <alignment/>
    </xf>
    <xf numFmtId="0" fontId="0" fillId="0" borderId="0" xfId="0" applyAlignment="1">
      <alignment horizontal="center"/>
    </xf>
    <xf numFmtId="0" fontId="0" fillId="0" borderId="0" xfId="0" applyBorder="1" applyAlignment="1">
      <alignment horizontal="center"/>
    </xf>
    <xf numFmtId="0" fontId="10" fillId="7" borderId="5" xfId="0" applyFont="1" applyFill="1" applyBorder="1" applyAlignment="1">
      <alignment/>
    </xf>
    <xf numFmtId="0" fontId="10" fillId="7" borderId="6" xfId="0" applyFont="1" applyFill="1" applyBorder="1" applyAlignment="1">
      <alignment horizontal="center"/>
    </xf>
    <xf numFmtId="0" fontId="10" fillId="7" borderId="7" xfId="0" applyFont="1" applyFill="1" applyBorder="1" applyAlignment="1">
      <alignment horizontal="center"/>
    </xf>
    <xf numFmtId="0" fontId="0" fillId="7" borderId="0" xfId="0" applyFill="1" applyBorder="1" applyAlignment="1">
      <alignment horizontal="center"/>
    </xf>
    <xf numFmtId="0" fontId="0" fillId="7" borderId="9" xfId="0" applyFill="1" applyBorder="1" applyAlignment="1">
      <alignment horizontal="center"/>
    </xf>
    <xf numFmtId="0" fontId="0" fillId="8" borderId="3" xfId="0" applyFill="1" applyBorder="1" applyAlignment="1">
      <alignment/>
    </xf>
    <xf numFmtId="0" fontId="0" fillId="8" borderId="4" xfId="0" applyFill="1" applyBorder="1" applyAlignment="1">
      <alignment/>
    </xf>
    <xf numFmtId="0" fontId="10" fillId="8" borderId="2" xfId="0" applyFont="1" applyFill="1" applyBorder="1" applyAlignment="1">
      <alignment horizontal="left"/>
    </xf>
    <xf numFmtId="0" fontId="12" fillId="0" borderId="5" xfId="0" applyFont="1" applyBorder="1" applyAlignment="1">
      <alignment/>
    </xf>
    <xf numFmtId="0" fontId="12" fillId="0" borderId="8" xfId="0" applyFont="1" applyBorder="1" applyAlignment="1">
      <alignment/>
    </xf>
    <xf numFmtId="0" fontId="12" fillId="0" borderId="0" xfId="0" applyFont="1" applyBorder="1" applyAlignment="1">
      <alignment/>
    </xf>
    <xf numFmtId="0" fontId="12" fillId="0" borderId="10" xfId="0" applyFont="1" applyBorder="1" applyAlignment="1">
      <alignment/>
    </xf>
    <xf numFmtId="0" fontId="28" fillId="8" borderId="8" xfId="0" applyFont="1" applyFill="1" applyBorder="1" applyAlignment="1">
      <alignment/>
    </xf>
    <xf numFmtId="0" fontId="0" fillId="8" borderId="0" xfId="0" applyFill="1" applyBorder="1" applyAlignment="1">
      <alignment/>
    </xf>
    <xf numFmtId="0" fontId="0" fillId="8" borderId="9" xfId="0" applyFill="1" applyBorder="1" applyAlignment="1">
      <alignment/>
    </xf>
    <xf numFmtId="0" fontId="31" fillId="0" borderId="0" xfId="16" applyFont="1" applyAlignment="1">
      <alignment/>
    </xf>
    <xf numFmtId="0" fontId="2" fillId="0" borderId="0" xfId="0" applyFont="1" applyBorder="1" applyAlignment="1">
      <alignment/>
    </xf>
    <xf numFmtId="0" fontId="7" fillId="3" borderId="0" xfId="0" applyFont="1" applyFill="1" applyBorder="1" applyAlignment="1">
      <alignment/>
    </xf>
    <xf numFmtId="0" fontId="0" fillId="3" borderId="0" xfId="0" applyFill="1" applyBorder="1" applyAlignment="1">
      <alignment/>
    </xf>
    <xf numFmtId="0" fontId="33" fillId="3" borderId="6" xfId="16" applyFont="1" applyFill="1" applyBorder="1" applyAlignment="1">
      <alignment/>
    </xf>
    <xf numFmtId="0" fontId="13" fillId="0" borderId="0" xfId="0" applyFont="1" applyBorder="1" applyAlignment="1">
      <alignment/>
    </xf>
    <xf numFmtId="0" fontId="8" fillId="0" borderId="0" xfId="0" applyFont="1" applyBorder="1" applyAlignment="1">
      <alignment/>
    </xf>
    <xf numFmtId="0" fontId="0" fillId="7" borderId="1" xfId="0" applyFill="1" applyBorder="1" applyAlignment="1">
      <alignment horizontal="center"/>
    </xf>
    <xf numFmtId="0" fontId="0" fillId="7" borderId="11" xfId="0" applyFill="1" applyBorder="1" applyAlignment="1">
      <alignment horizontal="center"/>
    </xf>
    <xf numFmtId="0" fontId="33" fillId="3" borderId="0" xfId="16" applyFont="1" applyFill="1" applyBorder="1" applyAlignment="1">
      <alignment/>
    </xf>
    <xf numFmtId="0" fontId="0" fillId="3" borderId="0" xfId="0" applyFill="1" applyAlignment="1">
      <alignment/>
    </xf>
    <xf numFmtId="0" fontId="39" fillId="0" borderId="0" xfId="0" applyFont="1" applyBorder="1" applyAlignment="1">
      <alignment/>
    </xf>
    <xf numFmtId="0" fontId="0" fillId="0" borderId="0" xfId="0" applyFill="1" applyBorder="1" applyAlignment="1">
      <alignment/>
    </xf>
    <xf numFmtId="188" fontId="0" fillId="0" borderId="0" xfId="0" applyNumberFormat="1" applyFill="1" applyBorder="1" applyAlignment="1">
      <alignment/>
    </xf>
    <xf numFmtId="0" fontId="0" fillId="0" borderId="0" xfId="0" applyFill="1" applyBorder="1" applyAlignment="1">
      <alignment horizontal="center" vertical="center"/>
    </xf>
    <xf numFmtId="0" fontId="0" fillId="0" borderId="0" xfId="0" applyFill="1" applyBorder="1" applyAlignment="1">
      <alignment horizontal="center"/>
    </xf>
    <xf numFmtId="0" fontId="10" fillId="0" borderId="0" xfId="0" applyFont="1" applyFill="1" applyBorder="1" applyAlignment="1">
      <alignment/>
    </xf>
    <xf numFmtId="0" fontId="10" fillId="0" borderId="0" xfId="0" applyFont="1" applyFill="1" applyBorder="1" applyAlignment="1">
      <alignment horizontal="center"/>
    </xf>
    <xf numFmtId="0" fontId="0" fillId="0" borderId="0" xfId="0" applyFont="1" applyFill="1" applyBorder="1" applyAlignment="1">
      <alignment horizontal="center"/>
    </xf>
    <xf numFmtId="0" fontId="0" fillId="0" borderId="0" xfId="0" applyFill="1" applyBorder="1" applyAlignment="1">
      <alignment horizontal="right"/>
    </xf>
    <xf numFmtId="0" fontId="10" fillId="0" borderId="0" xfId="0" applyFont="1" applyFill="1" applyBorder="1" applyAlignment="1">
      <alignment horizontal="left"/>
    </xf>
    <xf numFmtId="0" fontId="31" fillId="0" borderId="8" xfId="16" applyFont="1" applyBorder="1" applyAlignment="1">
      <alignment/>
    </xf>
    <xf numFmtId="0" fontId="12" fillId="6" borderId="12" xfId="0" applyFont="1" applyFill="1" applyBorder="1" applyAlignment="1">
      <alignment/>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justify"/>
    </xf>
    <xf numFmtId="0" fontId="0" fillId="0" borderId="16" xfId="0" applyBorder="1" applyAlignment="1">
      <alignment horizontal="center" vertical="justify"/>
    </xf>
    <xf numFmtId="0" fontId="0" fillId="0" borderId="16" xfId="0" applyBorder="1" applyAlignment="1">
      <alignment horizontal="center" vertical="center"/>
    </xf>
    <xf numFmtId="0" fontId="0" fillId="0" borderId="17" xfId="0" applyBorder="1" applyAlignment="1">
      <alignment horizontal="center" vertical="justify"/>
    </xf>
    <xf numFmtId="0" fontId="0" fillId="0" borderId="18" xfId="0" applyBorder="1" applyAlignment="1">
      <alignment horizontal="center" vertical="center"/>
    </xf>
    <xf numFmtId="0" fontId="0" fillId="2" borderId="16" xfId="0" applyFill="1" applyBorder="1" applyAlignment="1">
      <alignment horizontal="center" vertical="center"/>
    </xf>
    <xf numFmtId="188" fontId="0" fillId="0" borderId="19" xfId="0" applyNumberForma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left"/>
    </xf>
    <xf numFmtId="180" fontId="0" fillId="0" borderId="4" xfId="0" applyNumberFormat="1" applyBorder="1" applyAlignment="1">
      <alignment horizontal="center"/>
    </xf>
    <xf numFmtId="0" fontId="0" fillId="2" borderId="12" xfId="0" applyFill="1" applyBorder="1" applyAlignment="1">
      <alignment horizontal="center" vertical="center"/>
    </xf>
    <xf numFmtId="0" fontId="0" fillId="0" borderId="6" xfId="0" applyBorder="1" applyAlignment="1">
      <alignment horizontal="right"/>
    </xf>
    <xf numFmtId="0" fontId="0" fillId="2" borderId="20" xfId="0" applyFill="1" applyBorder="1" applyAlignment="1">
      <alignment horizontal="center" vertical="center"/>
    </xf>
    <xf numFmtId="0" fontId="0" fillId="0" borderId="21" xfId="0" applyBorder="1" applyAlignment="1">
      <alignment horizontal="center" vertical="justify"/>
    </xf>
    <xf numFmtId="0" fontId="0" fillId="0" borderId="12" xfId="0" applyBorder="1" applyAlignment="1">
      <alignment horizontal="center" vertical="center"/>
    </xf>
    <xf numFmtId="0" fontId="0" fillId="0" borderId="22"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40" fillId="0" borderId="2" xfId="0" applyFont="1" applyBorder="1" applyAlignment="1">
      <alignment vertical="center"/>
    </xf>
    <xf numFmtId="0" fontId="40" fillId="0" borderId="4" xfId="0" applyFont="1" applyBorder="1" applyAlignment="1">
      <alignment vertical="center"/>
    </xf>
    <xf numFmtId="0" fontId="41" fillId="0" borderId="0" xfId="0" applyFont="1" applyAlignment="1">
      <alignment/>
    </xf>
    <xf numFmtId="0" fontId="0" fillId="2" borderId="25" xfId="0" applyFill="1" applyBorder="1" applyAlignment="1">
      <alignment horizontal="center" vertical="center"/>
    </xf>
    <xf numFmtId="0" fontId="0" fillId="2" borderId="26" xfId="0" applyFill="1" applyBorder="1" applyAlignment="1">
      <alignment horizontal="center" vertical="center"/>
    </xf>
    <xf numFmtId="0" fontId="0" fillId="0" borderId="11" xfId="0" applyBorder="1" applyAlignment="1">
      <alignment horizontal="center"/>
    </xf>
    <xf numFmtId="0" fontId="0" fillId="2" borderId="27" xfId="0" applyFill="1" applyBorder="1" applyAlignment="1">
      <alignment/>
    </xf>
    <xf numFmtId="0" fontId="0" fillId="0" borderId="28" xfId="0" applyBorder="1" applyAlignment="1">
      <alignment/>
    </xf>
    <xf numFmtId="0" fontId="0" fillId="0" borderId="29" xfId="0" applyBorder="1" applyAlignment="1">
      <alignment/>
    </xf>
    <xf numFmtId="0" fontId="0" fillId="0" borderId="0" xfId="0" applyAlignment="1">
      <alignment horizontal="left"/>
    </xf>
    <xf numFmtId="0" fontId="9" fillId="0" borderId="0" xfId="0" applyFont="1" applyFill="1" applyBorder="1" applyAlignment="1">
      <alignment/>
    </xf>
    <xf numFmtId="0" fontId="0" fillId="0" borderId="0" xfId="0" applyFill="1" applyBorder="1" applyAlignment="1">
      <alignment horizontal="center" vertical="justify"/>
    </xf>
    <xf numFmtId="180" fontId="0" fillId="0" borderId="0" xfId="0" applyNumberFormat="1" applyFill="1" applyBorder="1" applyAlignment="1">
      <alignment horizontal="center"/>
    </xf>
    <xf numFmtId="0" fontId="0" fillId="0" borderId="17" xfId="0" applyBorder="1" applyAlignment="1">
      <alignment horizontal="center" vertical="center"/>
    </xf>
    <xf numFmtId="0" fontId="0" fillId="2" borderId="15" xfId="0" applyFill="1" applyBorder="1" applyAlignment="1">
      <alignment horizontal="center" vertical="center"/>
    </xf>
    <xf numFmtId="188" fontId="0" fillId="0" borderId="17" xfId="0" applyNumberFormat="1" applyBorder="1" applyAlignment="1">
      <alignment horizontal="center" vertical="center"/>
    </xf>
    <xf numFmtId="0" fontId="35" fillId="0" borderId="0" xfId="0" applyFont="1" applyFill="1" applyBorder="1" applyAlignment="1">
      <alignment/>
    </xf>
    <xf numFmtId="188" fontId="0" fillId="0" borderId="0" xfId="0" applyNumberFormat="1" applyFill="1" applyBorder="1" applyAlignment="1">
      <alignment horizontal="center"/>
    </xf>
    <xf numFmtId="0" fontId="12" fillId="6" borderId="30" xfId="0" applyFont="1" applyFill="1" applyBorder="1" applyAlignment="1">
      <alignment/>
    </xf>
    <xf numFmtId="0" fontId="37" fillId="0" borderId="0" xfId="0" applyFont="1" applyFill="1" applyBorder="1" applyAlignment="1">
      <alignment/>
    </xf>
    <xf numFmtId="0" fontId="12" fillId="0" borderId="0" xfId="0" applyFont="1" applyFill="1" applyBorder="1" applyAlignment="1">
      <alignment/>
    </xf>
    <xf numFmtId="188" fontId="0" fillId="0" borderId="0" xfId="0" applyNumberFormat="1" applyAlignment="1">
      <alignment/>
    </xf>
    <xf numFmtId="181" fontId="0" fillId="0" borderId="0" xfId="0" applyNumberFormat="1" applyAlignment="1">
      <alignment/>
    </xf>
    <xf numFmtId="180" fontId="0" fillId="0" borderId="0" xfId="19" applyNumberFormat="1" applyAlignment="1">
      <alignment/>
    </xf>
    <xf numFmtId="0" fontId="0" fillId="0" borderId="2" xfId="0" applyFont="1" applyBorder="1" applyAlignment="1">
      <alignment vertical="center"/>
    </xf>
    <xf numFmtId="169" fontId="0" fillId="0" borderId="3" xfId="19" applyBorder="1" applyAlignment="1">
      <alignment/>
    </xf>
    <xf numFmtId="0" fontId="10" fillId="7" borderId="9" xfId="0" applyFont="1" applyFill="1" applyBorder="1" applyAlignment="1">
      <alignment horizontal="center"/>
    </xf>
    <xf numFmtId="0" fontId="10" fillId="7" borderId="21" xfId="0" applyFont="1" applyFill="1" applyBorder="1" applyAlignment="1">
      <alignment horizontal="center"/>
    </xf>
    <xf numFmtId="0" fontId="10" fillId="7" borderId="31" xfId="0" applyFont="1" applyFill="1" applyBorder="1" applyAlignment="1">
      <alignment horizontal="center"/>
    </xf>
    <xf numFmtId="0" fontId="0" fillId="7" borderId="31" xfId="0" applyFill="1" applyBorder="1" applyAlignment="1">
      <alignment horizontal="center"/>
    </xf>
    <xf numFmtId="0" fontId="0" fillId="7" borderId="30" xfId="0" applyFill="1" applyBorder="1" applyAlignment="1">
      <alignment horizontal="center"/>
    </xf>
    <xf numFmtId="0" fontId="10" fillId="7" borderId="8" xfId="0" applyFont="1" applyFill="1" applyBorder="1" applyAlignment="1">
      <alignment horizontal="center"/>
    </xf>
    <xf numFmtId="0" fontId="10" fillId="7" borderId="10" xfId="0" applyFont="1" applyFill="1" applyBorder="1" applyAlignment="1">
      <alignment horizontal="center"/>
    </xf>
    <xf numFmtId="0" fontId="42" fillId="7" borderId="21" xfId="0" applyFont="1" applyFill="1" applyBorder="1" applyAlignment="1">
      <alignment/>
    </xf>
    <xf numFmtId="0" fontId="10" fillId="7" borderId="31" xfId="0" applyFont="1" applyFill="1" applyBorder="1" applyAlignment="1">
      <alignment/>
    </xf>
    <xf numFmtId="0" fontId="10" fillId="7" borderId="30" xfId="0" applyFont="1" applyFill="1" applyBorder="1" applyAlignment="1">
      <alignment horizontal="center"/>
    </xf>
    <xf numFmtId="0" fontId="42" fillId="7" borderId="5" xfId="0" applyFont="1" applyFill="1" applyBorder="1" applyAlignment="1">
      <alignment/>
    </xf>
    <xf numFmtId="0" fontId="10" fillId="7" borderId="10" xfId="0" applyFont="1" applyFill="1" applyBorder="1" applyAlignment="1">
      <alignment/>
    </xf>
    <xf numFmtId="0" fontId="10" fillId="7" borderId="30" xfId="0" applyFont="1" applyFill="1" applyBorder="1" applyAlignment="1">
      <alignment/>
    </xf>
    <xf numFmtId="0" fontId="10" fillId="7" borderId="11" xfId="0" applyFont="1" applyFill="1" applyBorder="1" applyAlignment="1">
      <alignment horizontal="center"/>
    </xf>
    <xf numFmtId="0" fontId="28" fillId="8" borderId="2" xfId="0" applyFont="1" applyFill="1" applyBorder="1" applyAlignment="1">
      <alignment/>
    </xf>
    <xf numFmtId="0" fontId="28" fillId="7" borderId="0" xfId="0" applyFont="1" applyFill="1" applyBorder="1" applyAlignment="1">
      <alignment/>
    </xf>
    <xf numFmtId="188" fontId="0" fillId="0" borderId="27" xfId="0" applyNumberFormat="1" applyBorder="1" applyAlignment="1">
      <alignment/>
    </xf>
    <xf numFmtId="0" fontId="0" fillId="0" borderId="27" xfId="0" applyBorder="1" applyAlignment="1">
      <alignment/>
    </xf>
    <xf numFmtId="0" fontId="43" fillId="0" borderId="0" xfId="0" applyFont="1" applyAlignment="1">
      <alignment/>
    </xf>
    <xf numFmtId="0" fontId="44" fillId="0" borderId="0" xfId="0" applyFont="1" applyAlignment="1">
      <alignment/>
    </xf>
    <xf numFmtId="0" fontId="9" fillId="0" borderId="0" xfId="0" applyFont="1" applyBorder="1" applyAlignment="1">
      <alignment/>
    </xf>
    <xf numFmtId="0" fontId="16" fillId="9" borderId="6" xfId="0" applyFont="1" applyFill="1" applyBorder="1" applyAlignment="1">
      <alignment horizontal="right"/>
    </xf>
    <xf numFmtId="0" fontId="16" fillId="9" borderId="6" xfId="0" applyFont="1" applyFill="1" applyBorder="1" applyAlignment="1">
      <alignment horizontal="left"/>
    </xf>
    <xf numFmtId="0" fontId="0" fillId="2" borderId="8" xfId="0" applyFill="1" applyBorder="1" applyAlignment="1">
      <alignment/>
    </xf>
    <xf numFmtId="191" fontId="0" fillId="0" borderId="0" xfId="15" applyFont="1" applyAlignment="1">
      <alignment/>
    </xf>
    <xf numFmtId="0" fontId="10" fillId="8" borderId="2" xfId="0" applyFont="1" applyFill="1" applyBorder="1" applyAlignment="1">
      <alignment horizontal="center"/>
    </xf>
    <xf numFmtId="0" fontId="10" fillId="8" borderId="3" xfId="0" applyFont="1" applyFill="1" applyBorder="1" applyAlignment="1">
      <alignment horizontal="center"/>
    </xf>
    <xf numFmtId="0" fontId="10" fillId="8" borderId="4" xfId="0" applyFont="1" applyFill="1" applyBorder="1" applyAlignment="1">
      <alignment horizontal="center"/>
    </xf>
    <xf numFmtId="0" fontId="0" fillId="0" borderId="28" xfId="0" applyBorder="1" applyAlignment="1">
      <alignment/>
    </xf>
    <xf numFmtId="0" fontId="0" fillId="0" borderId="29" xfId="0" applyBorder="1" applyAlignment="1">
      <alignment/>
    </xf>
  </cellXfs>
  <cellStyles count="9">
    <cellStyle name="Normal" xfId="0"/>
    <cellStyle name="Euro" xfId="15"/>
    <cellStyle name="Hyperlink" xfId="16"/>
    <cellStyle name="Followed Hyperlink" xfId="17"/>
    <cellStyle name="Comma" xfId="18"/>
    <cellStyle name="Comma [0]" xfId="19"/>
    <cellStyle name="Currency" xfId="20"/>
    <cellStyle name="Currency [0]"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5.png" /><Relationship Id="rId2" Type="http://schemas.openxmlformats.org/officeDocument/2006/relationships/image" Target="../media/image52.png" /><Relationship Id="rId3" Type="http://schemas.openxmlformats.org/officeDocument/2006/relationships/image" Target="../media/image53.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23.emf" /><Relationship Id="rId3" Type="http://schemas.openxmlformats.org/officeDocument/2006/relationships/image" Target="../media/image35.png" /><Relationship Id="rId4" Type="http://schemas.openxmlformats.org/officeDocument/2006/relationships/image" Target="../media/image52.png" /><Relationship Id="rId5" Type="http://schemas.openxmlformats.org/officeDocument/2006/relationships/image" Target="../media/image53.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35.png" /><Relationship Id="rId2" Type="http://schemas.openxmlformats.org/officeDocument/2006/relationships/image" Target="../media/image52.png" /><Relationship Id="rId3" Type="http://schemas.openxmlformats.org/officeDocument/2006/relationships/image" Target="../media/image53.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35.png" /><Relationship Id="rId2" Type="http://schemas.openxmlformats.org/officeDocument/2006/relationships/image" Target="../media/image52.png" /><Relationship Id="rId3" Type="http://schemas.openxmlformats.org/officeDocument/2006/relationships/image" Target="../media/image53.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14.jpeg" /><Relationship Id="rId2" Type="http://schemas.openxmlformats.org/officeDocument/2006/relationships/image" Target="../media/image24.jpeg" /><Relationship Id="rId3" Type="http://schemas.openxmlformats.org/officeDocument/2006/relationships/image" Target="../media/image32.jpeg" /><Relationship Id="rId4" Type="http://schemas.openxmlformats.org/officeDocument/2006/relationships/image" Target="../media/image27.emf" /><Relationship Id="rId5" Type="http://schemas.openxmlformats.org/officeDocument/2006/relationships/image" Target="../media/image16.emf" /><Relationship Id="rId6" Type="http://schemas.openxmlformats.org/officeDocument/2006/relationships/image" Target="../media/image1.emf" /><Relationship Id="rId7" Type="http://schemas.openxmlformats.org/officeDocument/2006/relationships/image" Target="../media/image11.emf" /><Relationship Id="rId8" Type="http://schemas.openxmlformats.org/officeDocument/2006/relationships/image" Target="../media/image6.emf" /><Relationship Id="rId9" Type="http://schemas.openxmlformats.org/officeDocument/2006/relationships/image" Target="../media/image36.emf" /><Relationship Id="rId10" Type="http://schemas.openxmlformats.org/officeDocument/2006/relationships/image" Target="../media/image21.emf" /><Relationship Id="rId11" Type="http://schemas.openxmlformats.org/officeDocument/2006/relationships/image" Target="../media/image13.emf" /><Relationship Id="rId12" Type="http://schemas.openxmlformats.org/officeDocument/2006/relationships/image" Target="../media/image45.emf" /><Relationship Id="rId13" Type="http://schemas.openxmlformats.org/officeDocument/2006/relationships/image" Target="../media/image26.emf" /><Relationship Id="rId14" Type="http://schemas.openxmlformats.org/officeDocument/2006/relationships/image" Target="../media/image47.jpeg" /><Relationship Id="rId15" Type="http://schemas.openxmlformats.org/officeDocument/2006/relationships/image" Target="../media/image51.jpeg" /><Relationship Id="rId16" Type="http://schemas.openxmlformats.org/officeDocument/2006/relationships/image" Target="../media/image50.jpeg" /><Relationship Id="rId17" Type="http://schemas.openxmlformats.org/officeDocument/2006/relationships/image" Target="../media/image40.jpeg" /><Relationship Id="rId18" Type="http://schemas.openxmlformats.org/officeDocument/2006/relationships/image" Target="../media/image39.jpeg" /><Relationship Id="rId19" Type="http://schemas.openxmlformats.org/officeDocument/2006/relationships/image" Target="../media/image35.png" /><Relationship Id="rId20" Type="http://schemas.openxmlformats.org/officeDocument/2006/relationships/image" Target="../media/image52.png" /><Relationship Id="rId21" Type="http://schemas.openxmlformats.org/officeDocument/2006/relationships/image" Target="../media/image53.jpeg" /></Relationships>
</file>

<file path=xl/drawings/_rels/drawing14.xml.rels><?xml version="1.0" encoding="utf-8" standalone="yes"?><Relationships xmlns="http://schemas.openxmlformats.org/package/2006/relationships"><Relationship Id="rId1" Type="http://schemas.openxmlformats.org/officeDocument/2006/relationships/image" Target="../media/image25.emf" /><Relationship Id="rId2" Type="http://schemas.openxmlformats.org/officeDocument/2006/relationships/image" Target="../media/image17.emf" /><Relationship Id="rId3" Type="http://schemas.openxmlformats.org/officeDocument/2006/relationships/image" Target="../media/image35.png" /><Relationship Id="rId4" Type="http://schemas.openxmlformats.org/officeDocument/2006/relationships/image" Target="../media/image52.png" /><Relationship Id="rId5" Type="http://schemas.openxmlformats.org/officeDocument/2006/relationships/image" Target="../media/image53.jpeg" /></Relationships>
</file>

<file path=xl/drawings/_rels/drawing15.xml.rels><?xml version="1.0" encoding="utf-8" standalone="yes"?><Relationships xmlns="http://schemas.openxmlformats.org/package/2006/relationships"><Relationship Id="rId1" Type="http://schemas.openxmlformats.org/officeDocument/2006/relationships/image" Target="../media/image35.png" /><Relationship Id="rId2" Type="http://schemas.openxmlformats.org/officeDocument/2006/relationships/image" Target="../media/image52.png" /><Relationship Id="rId3" Type="http://schemas.openxmlformats.org/officeDocument/2006/relationships/image" Target="../media/image53.jpeg" /></Relationships>
</file>

<file path=xl/drawings/_rels/drawing16.xml.rels><?xml version="1.0" encoding="utf-8" standalone="yes"?><Relationships xmlns="http://schemas.openxmlformats.org/package/2006/relationships"><Relationship Id="rId1" Type="http://schemas.openxmlformats.org/officeDocument/2006/relationships/image" Target="../media/image35.png" /><Relationship Id="rId2" Type="http://schemas.openxmlformats.org/officeDocument/2006/relationships/image" Target="../media/image52.png" /><Relationship Id="rId3" Type="http://schemas.openxmlformats.org/officeDocument/2006/relationships/image" Target="../media/image53.jpeg" /></Relationships>
</file>

<file path=xl/drawings/_rels/drawing2.xml.rels><?xml version="1.0" encoding="utf-8" standalone="yes"?><Relationships xmlns="http://schemas.openxmlformats.org/package/2006/relationships"><Relationship Id="rId1" Type="http://schemas.openxmlformats.org/officeDocument/2006/relationships/image" Target="../media/image47.jpeg" /><Relationship Id="rId2" Type="http://schemas.openxmlformats.org/officeDocument/2006/relationships/image" Target="../media/image54.jpeg" /><Relationship Id="rId3" Type="http://schemas.openxmlformats.org/officeDocument/2006/relationships/image" Target="../media/image35.png" /><Relationship Id="rId4" Type="http://schemas.openxmlformats.org/officeDocument/2006/relationships/image" Target="../media/image52.png" /><Relationship Id="rId5" Type="http://schemas.openxmlformats.org/officeDocument/2006/relationships/image" Target="../media/image53.jpeg" /></Relationships>
</file>

<file path=xl/drawings/_rels/drawing3.xml.rels><?xml version="1.0" encoding="utf-8" standalone="yes"?><Relationships xmlns="http://schemas.openxmlformats.org/package/2006/relationships"><Relationship Id="rId1" Type="http://schemas.openxmlformats.org/officeDocument/2006/relationships/image" Target="../media/image35.png" /><Relationship Id="rId2" Type="http://schemas.openxmlformats.org/officeDocument/2006/relationships/image" Target="../media/image52.png" /><Relationship Id="rId3" Type="http://schemas.openxmlformats.org/officeDocument/2006/relationships/image" Target="../media/image53.jpeg" /></Relationships>
</file>

<file path=xl/drawings/_rels/drawing4.xml.rels><?xml version="1.0" encoding="utf-8" standalone="yes"?><Relationships xmlns="http://schemas.openxmlformats.org/package/2006/relationships"><Relationship Id="rId1" Type="http://schemas.openxmlformats.org/officeDocument/2006/relationships/image" Target="../media/image35.png" /><Relationship Id="rId2" Type="http://schemas.openxmlformats.org/officeDocument/2006/relationships/image" Target="../media/image52.png" /><Relationship Id="rId3" Type="http://schemas.openxmlformats.org/officeDocument/2006/relationships/image" Target="../media/image53.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4.jpeg" /><Relationship Id="rId2" Type="http://schemas.openxmlformats.org/officeDocument/2006/relationships/image" Target="../media/image24.jpeg" /><Relationship Id="rId3" Type="http://schemas.openxmlformats.org/officeDocument/2006/relationships/image" Target="../media/image32.jpeg" /><Relationship Id="rId4" Type="http://schemas.openxmlformats.org/officeDocument/2006/relationships/image" Target="../media/image2.emf" /><Relationship Id="rId5" Type="http://schemas.openxmlformats.org/officeDocument/2006/relationships/image" Target="../media/image49.emf" /><Relationship Id="rId6" Type="http://schemas.openxmlformats.org/officeDocument/2006/relationships/image" Target="../media/image15.emf" /><Relationship Id="rId7" Type="http://schemas.openxmlformats.org/officeDocument/2006/relationships/image" Target="../media/image8.emf" /><Relationship Id="rId8" Type="http://schemas.openxmlformats.org/officeDocument/2006/relationships/image" Target="../media/image48.emf" /><Relationship Id="rId9" Type="http://schemas.openxmlformats.org/officeDocument/2006/relationships/image" Target="../media/image20.emf" /><Relationship Id="rId10" Type="http://schemas.openxmlformats.org/officeDocument/2006/relationships/image" Target="../media/image9.emf" /><Relationship Id="rId11" Type="http://schemas.openxmlformats.org/officeDocument/2006/relationships/image" Target="../media/image41.emf" /><Relationship Id="rId12" Type="http://schemas.openxmlformats.org/officeDocument/2006/relationships/image" Target="../media/image38.emf" /><Relationship Id="rId13" Type="http://schemas.openxmlformats.org/officeDocument/2006/relationships/image" Target="../media/image19.emf" /><Relationship Id="rId14" Type="http://schemas.openxmlformats.org/officeDocument/2006/relationships/image" Target="../media/image47.jpeg" /><Relationship Id="rId15" Type="http://schemas.openxmlformats.org/officeDocument/2006/relationships/image" Target="../media/image51.jpeg" /><Relationship Id="rId16" Type="http://schemas.openxmlformats.org/officeDocument/2006/relationships/image" Target="../media/image50.jpeg" /><Relationship Id="rId17" Type="http://schemas.openxmlformats.org/officeDocument/2006/relationships/image" Target="../media/image40.jpeg" /><Relationship Id="rId18" Type="http://schemas.openxmlformats.org/officeDocument/2006/relationships/image" Target="../media/image39.jpeg" /><Relationship Id="rId19" Type="http://schemas.openxmlformats.org/officeDocument/2006/relationships/image" Target="../media/image35.png" /><Relationship Id="rId20" Type="http://schemas.openxmlformats.org/officeDocument/2006/relationships/image" Target="../media/image52.png" /><Relationship Id="rId21" Type="http://schemas.openxmlformats.org/officeDocument/2006/relationships/image" Target="../media/image53.jpeg" /></Relationships>
</file>

<file path=xl/drawings/_rels/drawing6.xml.rels><?xml version="1.0" encoding="utf-8" standalone="yes"?><Relationships xmlns="http://schemas.openxmlformats.org/package/2006/relationships"><Relationship Id="rId1" Type="http://schemas.openxmlformats.org/officeDocument/2006/relationships/image" Target="../media/image44.emf" /><Relationship Id="rId2" Type="http://schemas.openxmlformats.org/officeDocument/2006/relationships/image" Target="../media/image22.emf" /><Relationship Id="rId3" Type="http://schemas.openxmlformats.org/officeDocument/2006/relationships/image" Target="../media/image43.emf" /><Relationship Id="rId4" Type="http://schemas.openxmlformats.org/officeDocument/2006/relationships/image" Target="../media/image46.emf" /><Relationship Id="rId5" Type="http://schemas.openxmlformats.org/officeDocument/2006/relationships/image" Target="../media/image7.emf" /><Relationship Id="rId6" Type="http://schemas.openxmlformats.org/officeDocument/2006/relationships/image" Target="../media/image35.png" /><Relationship Id="rId7" Type="http://schemas.openxmlformats.org/officeDocument/2006/relationships/image" Target="../media/image52.png" /><Relationship Id="rId8" Type="http://schemas.openxmlformats.org/officeDocument/2006/relationships/image" Target="../media/image53.jpeg" /></Relationships>
</file>

<file path=xl/drawings/_rels/drawing7.xml.rels><?xml version="1.0" encoding="utf-8" standalone="yes"?><Relationships xmlns="http://schemas.openxmlformats.org/package/2006/relationships"><Relationship Id="rId1" Type="http://schemas.openxmlformats.org/officeDocument/2006/relationships/image" Target="../media/image35.png" /><Relationship Id="rId2" Type="http://schemas.openxmlformats.org/officeDocument/2006/relationships/image" Target="../media/image52.png" /><Relationship Id="rId3" Type="http://schemas.openxmlformats.org/officeDocument/2006/relationships/image" Target="../media/image53.jpeg" /></Relationships>
</file>

<file path=xl/drawings/_rels/drawing8.xml.rels><?xml version="1.0" encoding="utf-8" standalone="yes"?><Relationships xmlns="http://schemas.openxmlformats.org/package/2006/relationships"><Relationship Id="rId1" Type="http://schemas.openxmlformats.org/officeDocument/2006/relationships/image" Target="../media/image35.png" /><Relationship Id="rId2" Type="http://schemas.openxmlformats.org/officeDocument/2006/relationships/image" Target="../media/image52.png" /><Relationship Id="rId3" Type="http://schemas.openxmlformats.org/officeDocument/2006/relationships/image" Target="../media/image53.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4.jpeg" /><Relationship Id="rId2" Type="http://schemas.openxmlformats.org/officeDocument/2006/relationships/image" Target="../media/image24.jpeg" /><Relationship Id="rId3" Type="http://schemas.openxmlformats.org/officeDocument/2006/relationships/image" Target="../media/image32.jpeg" /><Relationship Id="rId4" Type="http://schemas.openxmlformats.org/officeDocument/2006/relationships/image" Target="../media/image42.emf" /><Relationship Id="rId5" Type="http://schemas.openxmlformats.org/officeDocument/2006/relationships/image" Target="../media/image10.emf" /><Relationship Id="rId6" Type="http://schemas.openxmlformats.org/officeDocument/2006/relationships/image" Target="../media/image37.emf" /><Relationship Id="rId7" Type="http://schemas.openxmlformats.org/officeDocument/2006/relationships/image" Target="../media/image31.emf" /><Relationship Id="rId8" Type="http://schemas.openxmlformats.org/officeDocument/2006/relationships/image" Target="../media/image33.emf" /><Relationship Id="rId9" Type="http://schemas.openxmlformats.org/officeDocument/2006/relationships/image" Target="../media/image18.emf" /><Relationship Id="rId10" Type="http://schemas.openxmlformats.org/officeDocument/2006/relationships/image" Target="../media/image34.emf" /><Relationship Id="rId11" Type="http://schemas.openxmlformats.org/officeDocument/2006/relationships/image" Target="../media/image30.emf" /><Relationship Id="rId12" Type="http://schemas.openxmlformats.org/officeDocument/2006/relationships/image" Target="../media/image29.emf" /><Relationship Id="rId13" Type="http://schemas.openxmlformats.org/officeDocument/2006/relationships/image" Target="../media/image28.emf" /><Relationship Id="rId14" Type="http://schemas.openxmlformats.org/officeDocument/2006/relationships/image" Target="../media/image47.jpeg" /><Relationship Id="rId15" Type="http://schemas.openxmlformats.org/officeDocument/2006/relationships/image" Target="../media/image51.jpeg" /><Relationship Id="rId16" Type="http://schemas.openxmlformats.org/officeDocument/2006/relationships/image" Target="../media/image50.jpeg" /><Relationship Id="rId17" Type="http://schemas.openxmlformats.org/officeDocument/2006/relationships/image" Target="../media/image40.jpeg" /><Relationship Id="rId18" Type="http://schemas.openxmlformats.org/officeDocument/2006/relationships/image" Target="../media/image39.jpeg" /><Relationship Id="rId19" Type="http://schemas.openxmlformats.org/officeDocument/2006/relationships/image" Target="../media/image35.png" /><Relationship Id="rId20" Type="http://schemas.openxmlformats.org/officeDocument/2006/relationships/image" Target="../media/image52.png" /><Relationship Id="rId21" Type="http://schemas.openxmlformats.org/officeDocument/2006/relationships/image" Target="../media/image5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xdr:row>
      <xdr:rowOff>85725</xdr:rowOff>
    </xdr:from>
    <xdr:to>
      <xdr:col>6</xdr:col>
      <xdr:colOff>876300</xdr:colOff>
      <xdr:row>5</xdr:row>
      <xdr:rowOff>142875</xdr:rowOff>
    </xdr:to>
    <xdr:sp>
      <xdr:nvSpPr>
        <xdr:cNvPr id="1" name="TextBox 1"/>
        <xdr:cNvSpPr txBox="1">
          <a:spLocks noChangeArrowheads="1"/>
        </xdr:cNvSpPr>
      </xdr:nvSpPr>
      <xdr:spPr>
        <a:xfrm>
          <a:off x="19050" y="685800"/>
          <a:ext cx="6915150" cy="4381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333399"/>
              </a:solidFill>
              <a:latin typeface="Comic Sans MS"/>
              <a:ea typeface="Comic Sans MS"/>
              <a:cs typeface="Comic Sans MS"/>
            </a:rPr>
            <a:t>Impresión - Recubrimientos - Limpieza - Fab. Recubrimientos - Fab. Calzado - Ind. Farmaceútica - Laminación
Extracción de aceites - Conversión de caucho - Impregnación de fibras de madera </a:t>
          </a:r>
          <a:r>
            <a:rPr lang="en-US" cap="none" sz="1000" b="0" i="0" u="none" baseline="0">
              <a:latin typeface="Comic Sans MS"/>
              <a:ea typeface="Comic Sans MS"/>
              <a:cs typeface="Comic Sans MS"/>
            </a:rPr>
            <a:t>
</a:t>
          </a:r>
        </a:p>
      </xdr:txBody>
    </xdr:sp>
    <xdr:clientData/>
  </xdr:twoCellAnchor>
  <xdr:twoCellAnchor>
    <xdr:from>
      <xdr:col>0</xdr:col>
      <xdr:colOff>19050</xdr:colOff>
      <xdr:row>3</xdr:row>
      <xdr:rowOff>85725</xdr:rowOff>
    </xdr:from>
    <xdr:to>
      <xdr:col>6</xdr:col>
      <xdr:colOff>895350</xdr:colOff>
      <xdr:row>5</xdr:row>
      <xdr:rowOff>142875</xdr:rowOff>
    </xdr:to>
    <xdr:sp>
      <xdr:nvSpPr>
        <xdr:cNvPr id="2" name="TextBox 5"/>
        <xdr:cNvSpPr txBox="1">
          <a:spLocks noChangeArrowheads="1"/>
        </xdr:cNvSpPr>
      </xdr:nvSpPr>
      <xdr:spPr>
        <a:xfrm>
          <a:off x="19050" y="685800"/>
          <a:ext cx="6934200" cy="4381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333399"/>
              </a:solidFill>
              <a:latin typeface="Comic Sans MS"/>
              <a:ea typeface="Comic Sans MS"/>
              <a:cs typeface="Comic Sans MS"/>
            </a:rPr>
            <a:t>Impresión - Recubrimientos - Limpieza - Fab. Recubrimientos - Fab. Calzado - Ind. Farmaceútica - Laminación
Extracción de aceites - Conversión de caucho - Impregnación de fibras de madera </a:t>
          </a:r>
          <a:r>
            <a:rPr lang="en-US" cap="none" sz="1000" b="0" i="0" u="none" baseline="0">
              <a:latin typeface="Comic Sans MS"/>
              <a:ea typeface="Comic Sans MS"/>
              <a:cs typeface="Comic Sans MS"/>
            </a:rPr>
            <a:t>
</a:t>
          </a:r>
        </a:p>
      </xdr:txBody>
    </xdr:sp>
    <xdr:clientData/>
  </xdr:twoCellAnchor>
  <xdr:twoCellAnchor>
    <xdr:from>
      <xdr:col>0</xdr:col>
      <xdr:colOff>19050</xdr:colOff>
      <xdr:row>3</xdr:row>
      <xdr:rowOff>85725</xdr:rowOff>
    </xdr:from>
    <xdr:to>
      <xdr:col>6</xdr:col>
      <xdr:colOff>895350</xdr:colOff>
      <xdr:row>5</xdr:row>
      <xdr:rowOff>142875</xdr:rowOff>
    </xdr:to>
    <xdr:sp>
      <xdr:nvSpPr>
        <xdr:cNvPr id="3" name="TextBox 6"/>
        <xdr:cNvSpPr txBox="1">
          <a:spLocks noChangeArrowheads="1"/>
        </xdr:cNvSpPr>
      </xdr:nvSpPr>
      <xdr:spPr>
        <a:xfrm>
          <a:off x="19050" y="685800"/>
          <a:ext cx="6934200" cy="4381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333399"/>
              </a:solidFill>
              <a:latin typeface="Comic Sans MS"/>
              <a:ea typeface="Comic Sans MS"/>
              <a:cs typeface="Comic Sans MS"/>
            </a:rPr>
            <a:t>Impresión - Recubrimientos - Limpieza - Fab. Recubrimientos - Fab. Calzado - Ind. Farmaceútica - Laminación
Extracción de aceites - Conversión de caucho - Impregnación de fibras de madera </a:t>
          </a:r>
          <a:r>
            <a:rPr lang="en-US" cap="none" sz="1000" b="0" i="0" u="none" baseline="0">
              <a:latin typeface="Comic Sans MS"/>
              <a:ea typeface="Comic Sans MS"/>
              <a:cs typeface="Comic Sans MS"/>
            </a:rPr>
            <a:t>
</a:t>
          </a:r>
        </a:p>
      </xdr:txBody>
    </xdr:sp>
    <xdr:clientData/>
  </xdr:twoCellAnchor>
  <xdr:twoCellAnchor>
    <xdr:from>
      <xdr:col>0</xdr:col>
      <xdr:colOff>19050</xdr:colOff>
      <xdr:row>0</xdr:row>
      <xdr:rowOff>28575</xdr:rowOff>
    </xdr:from>
    <xdr:to>
      <xdr:col>1</xdr:col>
      <xdr:colOff>142875</xdr:colOff>
      <xdr:row>2</xdr:row>
      <xdr:rowOff>28575</xdr:rowOff>
    </xdr:to>
    <xdr:pic>
      <xdr:nvPicPr>
        <xdr:cNvPr id="4" name="Picture 11"/>
        <xdr:cNvPicPr preferRelativeResize="1">
          <a:picLocks noChangeAspect="1"/>
        </xdr:cNvPicPr>
      </xdr:nvPicPr>
      <xdr:blipFill>
        <a:blip r:embed="rId1"/>
        <a:stretch>
          <a:fillRect/>
        </a:stretch>
      </xdr:blipFill>
      <xdr:spPr>
        <a:xfrm>
          <a:off x="19050" y="28575"/>
          <a:ext cx="1133475" cy="381000"/>
        </a:xfrm>
        <a:prstGeom prst="rect">
          <a:avLst/>
        </a:prstGeom>
        <a:noFill/>
        <a:ln w="9525" cmpd="sng">
          <a:noFill/>
        </a:ln>
      </xdr:spPr>
    </xdr:pic>
    <xdr:clientData/>
  </xdr:twoCellAnchor>
  <xdr:twoCellAnchor>
    <xdr:from>
      <xdr:col>6</xdr:col>
      <xdr:colOff>28575</xdr:colOff>
      <xdr:row>0</xdr:row>
      <xdr:rowOff>28575</xdr:rowOff>
    </xdr:from>
    <xdr:to>
      <xdr:col>6</xdr:col>
      <xdr:colOff>952500</xdr:colOff>
      <xdr:row>2</xdr:row>
      <xdr:rowOff>180975</xdr:rowOff>
    </xdr:to>
    <xdr:pic>
      <xdr:nvPicPr>
        <xdr:cNvPr id="5" name="Picture 12"/>
        <xdr:cNvPicPr preferRelativeResize="1">
          <a:picLocks noChangeAspect="1"/>
        </xdr:cNvPicPr>
      </xdr:nvPicPr>
      <xdr:blipFill>
        <a:blip r:embed="rId2"/>
        <a:stretch>
          <a:fillRect/>
        </a:stretch>
      </xdr:blipFill>
      <xdr:spPr>
        <a:xfrm>
          <a:off x="6086475" y="28575"/>
          <a:ext cx="923925" cy="533400"/>
        </a:xfrm>
        <a:prstGeom prst="rect">
          <a:avLst/>
        </a:prstGeom>
        <a:noFill/>
        <a:ln w="9525" cmpd="sng">
          <a:noFill/>
        </a:ln>
      </xdr:spPr>
    </xdr:pic>
    <xdr:clientData/>
  </xdr:twoCellAnchor>
  <xdr:twoCellAnchor>
    <xdr:from>
      <xdr:col>5</xdr:col>
      <xdr:colOff>123825</xdr:colOff>
      <xdr:row>0</xdr:row>
      <xdr:rowOff>38100</xdr:rowOff>
    </xdr:from>
    <xdr:to>
      <xdr:col>5</xdr:col>
      <xdr:colOff>952500</xdr:colOff>
      <xdr:row>2</xdr:row>
      <xdr:rowOff>190500</xdr:rowOff>
    </xdr:to>
    <xdr:pic>
      <xdr:nvPicPr>
        <xdr:cNvPr id="6" name="Picture 13"/>
        <xdr:cNvPicPr preferRelativeResize="1">
          <a:picLocks noChangeAspect="1"/>
        </xdr:cNvPicPr>
      </xdr:nvPicPr>
      <xdr:blipFill>
        <a:blip r:embed="rId3">
          <a:clrChange>
            <a:clrFrom>
              <a:srgbClr val="FFFFFF"/>
            </a:clrFrom>
            <a:clrTo>
              <a:srgbClr val="FFFFFF">
                <a:alpha val="0"/>
              </a:srgbClr>
            </a:clrTo>
          </a:clrChange>
        </a:blip>
        <a:stretch>
          <a:fillRect/>
        </a:stretch>
      </xdr:blipFill>
      <xdr:spPr>
        <a:xfrm>
          <a:off x="5172075" y="38100"/>
          <a:ext cx="828675" cy="5334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xdr:row>
      <xdr:rowOff>85725</xdr:rowOff>
    </xdr:from>
    <xdr:to>
      <xdr:col>6</xdr:col>
      <xdr:colOff>895350</xdr:colOff>
      <xdr:row>5</xdr:row>
      <xdr:rowOff>142875</xdr:rowOff>
    </xdr:to>
    <xdr:sp>
      <xdr:nvSpPr>
        <xdr:cNvPr id="1" name="TextBox 1"/>
        <xdr:cNvSpPr txBox="1">
          <a:spLocks noChangeArrowheads="1"/>
        </xdr:cNvSpPr>
      </xdr:nvSpPr>
      <xdr:spPr>
        <a:xfrm>
          <a:off x="19050" y="685800"/>
          <a:ext cx="6010275" cy="4381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333399"/>
              </a:solidFill>
              <a:latin typeface="Comic Sans MS"/>
              <a:ea typeface="Comic Sans MS"/>
              <a:cs typeface="Comic Sans MS"/>
            </a:rPr>
            <a:t>Impresión - Recubrimientos - Limpieza - Fab. Recubrimientos - Fab. Calzado - Ind. Farmaceútica - Laminación
Extracción de aceites - Conversión de caucho - Impregnación de fibras de madera </a:t>
          </a:r>
          <a:r>
            <a:rPr lang="en-US" cap="none" sz="1000" b="0" i="0" u="none" baseline="0">
              <a:latin typeface="Comic Sans MS"/>
              <a:ea typeface="Comic Sans MS"/>
              <a:cs typeface="Comic Sans MS"/>
            </a:rPr>
            <a:t>
</a:t>
          </a:r>
        </a:p>
      </xdr:txBody>
    </xdr:sp>
    <xdr:clientData/>
  </xdr:twoCellAnchor>
  <xdr:twoCellAnchor editAs="oneCell">
    <xdr:from>
      <xdr:col>5</xdr:col>
      <xdr:colOff>9525</xdr:colOff>
      <xdr:row>24</xdr:row>
      <xdr:rowOff>161925</xdr:rowOff>
    </xdr:from>
    <xdr:to>
      <xdr:col>6</xdr:col>
      <xdr:colOff>809625</xdr:colOff>
      <xdr:row>27</xdr:row>
      <xdr:rowOff>19050</xdr:rowOff>
    </xdr:to>
    <xdr:pic>
      <xdr:nvPicPr>
        <xdr:cNvPr id="2" name="CommandButton1"/>
        <xdr:cNvPicPr preferRelativeResize="1">
          <a:picLocks noChangeAspect="1"/>
        </xdr:cNvPicPr>
      </xdr:nvPicPr>
      <xdr:blipFill>
        <a:blip r:embed="rId1"/>
        <a:stretch>
          <a:fillRect/>
        </a:stretch>
      </xdr:blipFill>
      <xdr:spPr>
        <a:xfrm>
          <a:off x="4429125" y="4933950"/>
          <a:ext cx="1514475" cy="438150"/>
        </a:xfrm>
        <a:prstGeom prst="rect">
          <a:avLst/>
        </a:prstGeom>
        <a:noFill/>
        <a:ln w="9525" cmpd="sng">
          <a:noFill/>
        </a:ln>
      </xdr:spPr>
    </xdr:pic>
    <xdr:clientData/>
  </xdr:twoCellAnchor>
  <xdr:twoCellAnchor editAs="oneCell">
    <xdr:from>
      <xdr:col>3</xdr:col>
      <xdr:colOff>209550</xdr:colOff>
      <xdr:row>12</xdr:row>
      <xdr:rowOff>19050</xdr:rowOff>
    </xdr:from>
    <xdr:to>
      <xdr:col>4</xdr:col>
      <xdr:colOff>704850</xdr:colOff>
      <xdr:row>14</xdr:row>
      <xdr:rowOff>38100</xdr:rowOff>
    </xdr:to>
    <xdr:pic>
      <xdr:nvPicPr>
        <xdr:cNvPr id="3" name="CommandButton2"/>
        <xdr:cNvPicPr preferRelativeResize="1">
          <a:picLocks noChangeAspect="1"/>
        </xdr:cNvPicPr>
      </xdr:nvPicPr>
      <xdr:blipFill>
        <a:blip r:embed="rId2"/>
        <a:stretch>
          <a:fillRect/>
        </a:stretch>
      </xdr:blipFill>
      <xdr:spPr>
        <a:xfrm>
          <a:off x="2809875" y="2400300"/>
          <a:ext cx="1400175" cy="400050"/>
        </a:xfrm>
        <a:prstGeom prst="rect">
          <a:avLst/>
        </a:prstGeom>
        <a:noFill/>
        <a:ln w="9525" cmpd="sng">
          <a:noFill/>
        </a:ln>
      </xdr:spPr>
    </xdr:pic>
    <xdr:clientData/>
  </xdr:twoCellAnchor>
  <xdr:twoCellAnchor>
    <xdr:from>
      <xdr:col>0</xdr:col>
      <xdr:colOff>19050</xdr:colOff>
      <xdr:row>0</xdr:row>
      <xdr:rowOff>28575</xdr:rowOff>
    </xdr:from>
    <xdr:to>
      <xdr:col>1</xdr:col>
      <xdr:colOff>257175</xdr:colOff>
      <xdr:row>2</xdr:row>
      <xdr:rowOff>28575</xdr:rowOff>
    </xdr:to>
    <xdr:pic>
      <xdr:nvPicPr>
        <xdr:cNvPr id="4" name="Picture 66"/>
        <xdr:cNvPicPr preferRelativeResize="1">
          <a:picLocks noChangeAspect="1"/>
        </xdr:cNvPicPr>
      </xdr:nvPicPr>
      <xdr:blipFill>
        <a:blip r:embed="rId3"/>
        <a:stretch>
          <a:fillRect/>
        </a:stretch>
      </xdr:blipFill>
      <xdr:spPr>
        <a:xfrm>
          <a:off x="19050" y="28575"/>
          <a:ext cx="1133475" cy="381000"/>
        </a:xfrm>
        <a:prstGeom prst="rect">
          <a:avLst/>
        </a:prstGeom>
        <a:noFill/>
        <a:ln w="9525" cmpd="sng">
          <a:noFill/>
        </a:ln>
      </xdr:spPr>
    </xdr:pic>
    <xdr:clientData/>
  </xdr:twoCellAnchor>
  <xdr:twoCellAnchor>
    <xdr:from>
      <xdr:col>5</xdr:col>
      <xdr:colOff>657225</xdr:colOff>
      <xdr:row>0</xdr:row>
      <xdr:rowOff>28575</xdr:rowOff>
    </xdr:from>
    <xdr:to>
      <xdr:col>6</xdr:col>
      <xdr:colOff>866775</xdr:colOff>
      <xdr:row>2</xdr:row>
      <xdr:rowOff>180975</xdr:rowOff>
    </xdr:to>
    <xdr:pic>
      <xdr:nvPicPr>
        <xdr:cNvPr id="5" name="Picture 67"/>
        <xdr:cNvPicPr preferRelativeResize="1">
          <a:picLocks noChangeAspect="1"/>
        </xdr:cNvPicPr>
      </xdr:nvPicPr>
      <xdr:blipFill>
        <a:blip r:embed="rId4"/>
        <a:stretch>
          <a:fillRect/>
        </a:stretch>
      </xdr:blipFill>
      <xdr:spPr>
        <a:xfrm>
          <a:off x="5076825" y="28575"/>
          <a:ext cx="923925" cy="533400"/>
        </a:xfrm>
        <a:prstGeom prst="rect">
          <a:avLst/>
        </a:prstGeom>
        <a:noFill/>
        <a:ln w="9525" cmpd="sng">
          <a:noFill/>
        </a:ln>
      </xdr:spPr>
    </xdr:pic>
    <xdr:clientData/>
  </xdr:twoCellAnchor>
  <xdr:twoCellAnchor>
    <xdr:from>
      <xdr:col>4</xdr:col>
      <xdr:colOff>657225</xdr:colOff>
      <xdr:row>0</xdr:row>
      <xdr:rowOff>38100</xdr:rowOff>
    </xdr:from>
    <xdr:to>
      <xdr:col>5</xdr:col>
      <xdr:colOff>571500</xdr:colOff>
      <xdr:row>2</xdr:row>
      <xdr:rowOff>190500</xdr:rowOff>
    </xdr:to>
    <xdr:pic>
      <xdr:nvPicPr>
        <xdr:cNvPr id="6" name="Picture 68"/>
        <xdr:cNvPicPr preferRelativeResize="1">
          <a:picLocks noChangeAspect="1"/>
        </xdr:cNvPicPr>
      </xdr:nvPicPr>
      <xdr:blipFill>
        <a:blip r:embed="rId5">
          <a:clrChange>
            <a:clrFrom>
              <a:srgbClr val="FFFFFF"/>
            </a:clrFrom>
            <a:clrTo>
              <a:srgbClr val="FFFFFF">
                <a:alpha val="0"/>
              </a:srgbClr>
            </a:clrTo>
          </a:clrChange>
        </a:blip>
        <a:stretch>
          <a:fillRect/>
        </a:stretch>
      </xdr:blipFill>
      <xdr:spPr>
        <a:xfrm>
          <a:off x="4162425" y="38100"/>
          <a:ext cx="828675" cy="5334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xdr:row>
      <xdr:rowOff>85725</xdr:rowOff>
    </xdr:from>
    <xdr:to>
      <xdr:col>6</xdr:col>
      <xdr:colOff>895350</xdr:colOff>
      <xdr:row>5</xdr:row>
      <xdr:rowOff>142875</xdr:rowOff>
    </xdr:to>
    <xdr:sp>
      <xdr:nvSpPr>
        <xdr:cNvPr id="1" name="TextBox 1"/>
        <xdr:cNvSpPr txBox="1">
          <a:spLocks noChangeArrowheads="1"/>
        </xdr:cNvSpPr>
      </xdr:nvSpPr>
      <xdr:spPr>
        <a:xfrm>
          <a:off x="19050" y="685800"/>
          <a:ext cx="6829425" cy="4381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333399"/>
              </a:solidFill>
              <a:latin typeface="Comic Sans MS"/>
              <a:ea typeface="Comic Sans MS"/>
              <a:cs typeface="Comic Sans MS"/>
            </a:rPr>
            <a:t>Impresión - Recubrimientos - Limpieza - Fab. Recubrimientos - Fab. Calzado - Ind. Farmaceútica - Laminación
Extracción de aceites - Conversión de caucho - Impregnación de fibras de madera </a:t>
          </a:r>
          <a:r>
            <a:rPr lang="en-US" cap="none" sz="1000" b="0" i="0" u="none" baseline="0">
              <a:latin typeface="Comic Sans MS"/>
              <a:ea typeface="Comic Sans MS"/>
              <a:cs typeface="Comic Sans MS"/>
            </a:rPr>
            <a:t>
</a:t>
          </a:r>
        </a:p>
      </xdr:txBody>
    </xdr:sp>
    <xdr:clientData/>
  </xdr:twoCellAnchor>
  <xdr:twoCellAnchor>
    <xdr:from>
      <xdr:col>0</xdr:col>
      <xdr:colOff>19050</xdr:colOff>
      <xdr:row>0</xdr:row>
      <xdr:rowOff>28575</xdr:rowOff>
    </xdr:from>
    <xdr:to>
      <xdr:col>1</xdr:col>
      <xdr:colOff>314325</xdr:colOff>
      <xdr:row>2</xdr:row>
      <xdr:rowOff>28575</xdr:rowOff>
    </xdr:to>
    <xdr:pic>
      <xdr:nvPicPr>
        <xdr:cNvPr id="2" name="Picture 10"/>
        <xdr:cNvPicPr preferRelativeResize="1">
          <a:picLocks noChangeAspect="1"/>
        </xdr:cNvPicPr>
      </xdr:nvPicPr>
      <xdr:blipFill>
        <a:blip r:embed="rId1"/>
        <a:stretch>
          <a:fillRect/>
        </a:stretch>
      </xdr:blipFill>
      <xdr:spPr>
        <a:xfrm>
          <a:off x="19050" y="28575"/>
          <a:ext cx="1133475" cy="381000"/>
        </a:xfrm>
        <a:prstGeom prst="rect">
          <a:avLst/>
        </a:prstGeom>
        <a:noFill/>
        <a:ln w="9525" cmpd="sng">
          <a:noFill/>
        </a:ln>
      </xdr:spPr>
    </xdr:pic>
    <xdr:clientData/>
  </xdr:twoCellAnchor>
  <xdr:twoCellAnchor>
    <xdr:from>
      <xdr:col>6</xdr:col>
      <xdr:colOff>219075</xdr:colOff>
      <xdr:row>0</xdr:row>
      <xdr:rowOff>28575</xdr:rowOff>
    </xdr:from>
    <xdr:to>
      <xdr:col>6</xdr:col>
      <xdr:colOff>1143000</xdr:colOff>
      <xdr:row>2</xdr:row>
      <xdr:rowOff>180975</xdr:rowOff>
    </xdr:to>
    <xdr:pic>
      <xdr:nvPicPr>
        <xdr:cNvPr id="3" name="Picture 11"/>
        <xdr:cNvPicPr preferRelativeResize="1">
          <a:picLocks noChangeAspect="1"/>
        </xdr:cNvPicPr>
      </xdr:nvPicPr>
      <xdr:blipFill>
        <a:blip r:embed="rId2"/>
        <a:stretch>
          <a:fillRect/>
        </a:stretch>
      </xdr:blipFill>
      <xdr:spPr>
        <a:xfrm>
          <a:off x="6172200" y="28575"/>
          <a:ext cx="923925" cy="533400"/>
        </a:xfrm>
        <a:prstGeom prst="rect">
          <a:avLst/>
        </a:prstGeom>
        <a:noFill/>
        <a:ln w="9525" cmpd="sng">
          <a:noFill/>
        </a:ln>
      </xdr:spPr>
    </xdr:pic>
    <xdr:clientData/>
  </xdr:twoCellAnchor>
  <xdr:twoCellAnchor>
    <xdr:from>
      <xdr:col>5</xdr:col>
      <xdr:colOff>142875</xdr:colOff>
      <xdr:row>0</xdr:row>
      <xdr:rowOff>38100</xdr:rowOff>
    </xdr:from>
    <xdr:to>
      <xdr:col>6</xdr:col>
      <xdr:colOff>133350</xdr:colOff>
      <xdr:row>2</xdr:row>
      <xdr:rowOff>190500</xdr:rowOff>
    </xdr:to>
    <xdr:pic>
      <xdr:nvPicPr>
        <xdr:cNvPr id="4" name="Picture 12"/>
        <xdr:cNvPicPr preferRelativeResize="1">
          <a:picLocks noChangeAspect="1"/>
        </xdr:cNvPicPr>
      </xdr:nvPicPr>
      <xdr:blipFill>
        <a:blip r:embed="rId3">
          <a:clrChange>
            <a:clrFrom>
              <a:srgbClr val="FFFFFF"/>
            </a:clrFrom>
            <a:clrTo>
              <a:srgbClr val="FFFFFF">
                <a:alpha val="0"/>
              </a:srgbClr>
            </a:clrTo>
          </a:clrChange>
        </a:blip>
        <a:stretch>
          <a:fillRect/>
        </a:stretch>
      </xdr:blipFill>
      <xdr:spPr>
        <a:xfrm>
          <a:off x="5257800" y="38100"/>
          <a:ext cx="828675" cy="5334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xdr:row>
      <xdr:rowOff>85725</xdr:rowOff>
    </xdr:from>
    <xdr:to>
      <xdr:col>6</xdr:col>
      <xdr:colOff>838200</xdr:colOff>
      <xdr:row>5</xdr:row>
      <xdr:rowOff>142875</xdr:rowOff>
    </xdr:to>
    <xdr:sp>
      <xdr:nvSpPr>
        <xdr:cNvPr id="1" name="TextBox 1"/>
        <xdr:cNvSpPr txBox="1">
          <a:spLocks noChangeArrowheads="1"/>
        </xdr:cNvSpPr>
      </xdr:nvSpPr>
      <xdr:spPr>
        <a:xfrm>
          <a:off x="19050" y="685800"/>
          <a:ext cx="5895975" cy="4381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333399"/>
              </a:solidFill>
              <a:latin typeface="Comic Sans MS"/>
              <a:ea typeface="Comic Sans MS"/>
              <a:cs typeface="Comic Sans MS"/>
            </a:rPr>
            <a:t>Impresión - Recubrimientos - Limpieza - Fab. Recubrimientos - Fab. Calzado - Ind. Farmaceútica - Laminación
Extracción de aceites - Conversión de caucho - Impregnación de fibras de madera </a:t>
          </a:r>
          <a:r>
            <a:rPr lang="en-US" cap="none" sz="1000" b="0" i="0" u="none" baseline="0">
              <a:latin typeface="Comic Sans MS"/>
              <a:ea typeface="Comic Sans MS"/>
              <a:cs typeface="Comic Sans MS"/>
            </a:rPr>
            <a:t>
</a:t>
          </a:r>
        </a:p>
      </xdr:txBody>
    </xdr:sp>
    <xdr:clientData/>
  </xdr:twoCellAnchor>
  <xdr:twoCellAnchor>
    <xdr:from>
      <xdr:col>0</xdr:col>
      <xdr:colOff>19050</xdr:colOff>
      <xdr:row>0</xdr:row>
      <xdr:rowOff>28575</xdr:rowOff>
    </xdr:from>
    <xdr:to>
      <xdr:col>1</xdr:col>
      <xdr:colOff>314325</xdr:colOff>
      <xdr:row>2</xdr:row>
      <xdr:rowOff>28575</xdr:rowOff>
    </xdr:to>
    <xdr:pic>
      <xdr:nvPicPr>
        <xdr:cNvPr id="2" name="Picture 6"/>
        <xdr:cNvPicPr preferRelativeResize="1">
          <a:picLocks noChangeAspect="1"/>
        </xdr:cNvPicPr>
      </xdr:nvPicPr>
      <xdr:blipFill>
        <a:blip r:embed="rId1"/>
        <a:stretch>
          <a:fillRect/>
        </a:stretch>
      </xdr:blipFill>
      <xdr:spPr>
        <a:xfrm>
          <a:off x="19050" y="28575"/>
          <a:ext cx="1133475" cy="381000"/>
        </a:xfrm>
        <a:prstGeom prst="rect">
          <a:avLst/>
        </a:prstGeom>
        <a:noFill/>
        <a:ln w="9525" cmpd="sng">
          <a:noFill/>
        </a:ln>
      </xdr:spPr>
    </xdr:pic>
    <xdr:clientData/>
  </xdr:twoCellAnchor>
  <xdr:twoCellAnchor>
    <xdr:from>
      <xdr:col>6</xdr:col>
      <xdr:colOff>533400</xdr:colOff>
      <xdr:row>0</xdr:row>
      <xdr:rowOff>28575</xdr:rowOff>
    </xdr:from>
    <xdr:to>
      <xdr:col>7</xdr:col>
      <xdr:colOff>619125</xdr:colOff>
      <xdr:row>2</xdr:row>
      <xdr:rowOff>180975</xdr:rowOff>
    </xdr:to>
    <xdr:pic>
      <xdr:nvPicPr>
        <xdr:cNvPr id="3" name="Picture 7"/>
        <xdr:cNvPicPr preferRelativeResize="1">
          <a:picLocks noChangeAspect="1"/>
        </xdr:cNvPicPr>
      </xdr:nvPicPr>
      <xdr:blipFill>
        <a:blip r:embed="rId2"/>
        <a:stretch>
          <a:fillRect/>
        </a:stretch>
      </xdr:blipFill>
      <xdr:spPr>
        <a:xfrm>
          <a:off x="5610225" y="28575"/>
          <a:ext cx="923925" cy="533400"/>
        </a:xfrm>
        <a:prstGeom prst="rect">
          <a:avLst/>
        </a:prstGeom>
        <a:noFill/>
        <a:ln w="9525" cmpd="sng">
          <a:noFill/>
        </a:ln>
      </xdr:spPr>
    </xdr:pic>
    <xdr:clientData/>
  </xdr:twoCellAnchor>
  <xdr:twoCellAnchor>
    <xdr:from>
      <xdr:col>5</xdr:col>
      <xdr:colOff>333375</xdr:colOff>
      <xdr:row>0</xdr:row>
      <xdr:rowOff>38100</xdr:rowOff>
    </xdr:from>
    <xdr:to>
      <xdr:col>6</xdr:col>
      <xdr:colOff>447675</xdr:colOff>
      <xdr:row>2</xdr:row>
      <xdr:rowOff>190500</xdr:rowOff>
    </xdr:to>
    <xdr:pic>
      <xdr:nvPicPr>
        <xdr:cNvPr id="4" name="Picture 8"/>
        <xdr:cNvPicPr preferRelativeResize="1">
          <a:picLocks noChangeAspect="1"/>
        </xdr:cNvPicPr>
      </xdr:nvPicPr>
      <xdr:blipFill>
        <a:blip r:embed="rId3">
          <a:clrChange>
            <a:clrFrom>
              <a:srgbClr val="FFFFFF"/>
            </a:clrFrom>
            <a:clrTo>
              <a:srgbClr val="FFFFFF">
                <a:alpha val="0"/>
              </a:srgbClr>
            </a:clrTo>
          </a:clrChange>
        </a:blip>
        <a:stretch>
          <a:fillRect/>
        </a:stretch>
      </xdr:blipFill>
      <xdr:spPr>
        <a:xfrm>
          <a:off x="4695825" y="38100"/>
          <a:ext cx="828675" cy="53340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14</xdr:row>
      <xdr:rowOff>171450</xdr:rowOff>
    </xdr:from>
    <xdr:to>
      <xdr:col>6</xdr:col>
      <xdr:colOff>685800</xdr:colOff>
      <xdr:row>48</xdr:row>
      <xdr:rowOff>9525</xdr:rowOff>
    </xdr:to>
    <xdr:sp>
      <xdr:nvSpPr>
        <xdr:cNvPr id="1" name="Rectangle 1"/>
        <xdr:cNvSpPr>
          <a:spLocks/>
        </xdr:cNvSpPr>
      </xdr:nvSpPr>
      <xdr:spPr>
        <a:xfrm>
          <a:off x="152400" y="3162300"/>
          <a:ext cx="6257925" cy="6334125"/>
        </a:xfrm>
        <a:prstGeom prst="rect">
          <a:avLst/>
        </a:prstGeom>
        <a:solidFill>
          <a:srgbClr val="FFFFFF"/>
        </a:solidFill>
        <a:ln w="19050" cmpd="sng">
          <a:solidFill>
            <a:srgbClr val="333399"/>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0</xdr:col>
      <xdr:colOff>19050</xdr:colOff>
      <xdr:row>3</xdr:row>
      <xdr:rowOff>85725</xdr:rowOff>
    </xdr:from>
    <xdr:to>
      <xdr:col>6</xdr:col>
      <xdr:colOff>885825</xdr:colOff>
      <xdr:row>5</xdr:row>
      <xdr:rowOff>142875</xdr:rowOff>
    </xdr:to>
    <xdr:sp>
      <xdr:nvSpPr>
        <xdr:cNvPr id="2" name="TextBox 2"/>
        <xdr:cNvSpPr txBox="1">
          <a:spLocks noChangeArrowheads="1"/>
        </xdr:cNvSpPr>
      </xdr:nvSpPr>
      <xdr:spPr>
        <a:xfrm>
          <a:off x="19050" y="685800"/>
          <a:ext cx="6591300" cy="4381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333399"/>
              </a:solidFill>
              <a:latin typeface="Comic Sans MS"/>
              <a:ea typeface="Comic Sans MS"/>
              <a:cs typeface="Comic Sans MS"/>
            </a:rPr>
            <a:t>Impresión - Recubrimientos - Limpieza - Fab. Recubrimientos - Fab. Calzado - Ind. Farmaceútica - Laminación
Extracción de aceites - Conversión de caucho - Impregnación de fibras de madera </a:t>
          </a:r>
          <a:r>
            <a:rPr lang="en-US" cap="none" sz="1000" b="0" i="0" u="none" baseline="0">
              <a:latin typeface="Comic Sans MS"/>
              <a:ea typeface="Comic Sans MS"/>
              <a:cs typeface="Comic Sans MS"/>
            </a:rPr>
            <a:t>
</a:t>
          </a:r>
        </a:p>
      </xdr:txBody>
    </xdr:sp>
    <xdr:clientData/>
  </xdr:twoCellAnchor>
  <xdr:twoCellAnchor editAs="oneCell">
    <xdr:from>
      <xdr:col>1</xdr:col>
      <xdr:colOff>495300</xdr:colOff>
      <xdr:row>41</xdr:row>
      <xdr:rowOff>38100</xdr:rowOff>
    </xdr:from>
    <xdr:to>
      <xdr:col>2</xdr:col>
      <xdr:colOff>752475</xdr:colOff>
      <xdr:row>44</xdr:row>
      <xdr:rowOff>171450</xdr:rowOff>
    </xdr:to>
    <xdr:pic>
      <xdr:nvPicPr>
        <xdr:cNvPr id="3" name="Picture 9"/>
        <xdr:cNvPicPr preferRelativeResize="1">
          <a:picLocks noChangeAspect="1"/>
        </xdr:cNvPicPr>
      </xdr:nvPicPr>
      <xdr:blipFill>
        <a:blip r:embed="rId1"/>
        <a:stretch>
          <a:fillRect/>
        </a:stretch>
      </xdr:blipFill>
      <xdr:spPr>
        <a:xfrm>
          <a:off x="1438275" y="8191500"/>
          <a:ext cx="1200150" cy="704850"/>
        </a:xfrm>
        <a:prstGeom prst="rect">
          <a:avLst/>
        </a:prstGeom>
        <a:noFill/>
        <a:ln w="9525" cmpd="sng">
          <a:noFill/>
        </a:ln>
      </xdr:spPr>
    </xdr:pic>
    <xdr:clientData/>
  </xdr:twoCellAnchor>
  <xdr:twoCellAnchor editAs="oneCell">
    <xdr:from>
      <xdr:col>4</xdr:col>
      <xdr:colOff>781050</xdr:colOff>
      <xdr:row>18</xdr:row>
      <xdr:rowOff>28575</xdr:rowOff>
    </xdr:from>
    <xdr:to>
      <xdr:col>6</xdr:col>
      <xdr:colOff>171450</xdr:colOff>
      <xdr:row>23</xdr:row>
      <xdr:rowOff>76200</xdr:rowOff>
    </xdr:to>
    <xdr:pic>
      <xdr:nvPicPr>
        <xdr:cNvPr id="4" name="Picture 13"/>
        <xdr:cNvPicPr preferRelativeResize="1">
          <a:picLocks noChangeAspect="1"/>
        </xdr:cNvPicPr>
      </xdr:nvPicPr>
      <xdr:blipFill>
        <a:blip r:embed="rId2"/>
        <a:stretch>
          <a:fillRect/>
        </a:stretch>
      </xdr:blipFill>
      <xdr:spPr>
        <a:xfrm>
          <a:off x="4619625" y="3781425"/>
          <a:ext cx="1276350" cy="1000125"/>
        </a:xfrm>
        <a:prstGeom prst="rect">
          <a:avLst/>
        </a:prstGeom>
        <a:noFill/>
        <a:ln w="9525" cmpd="sng">
          <a:noFill/>
        </a:ln>
      </xdr:spPr>
    </xdr:pic>
    <xdr:clientData/>
  </xdr:twoCellAnchor>
  <xdr:twoCellAnchor editAs="oneCell">
    <xdr:from>
      <xdr:col>0</xdr:col>
      <xdr:colOff>933450</xdr:colOff>
      <xdr:row>20</xdr:row>
      <xdr:rowOff>85725</xdr:rowOff>
    </xdr:from>
    <xdr:to>
      <xdr:col>2</xdr:col>
      <xdr:colOff>95250</xdr:colOff>
      <xdr:row>25</xdr:row>
      <xdr:rowOff>57150</xdr:rowOff>
    </xdr:to>
    <xdr:pic>
      <xdr:nvPicPr>
        <xdr:cNvPr id="5" name="Picture 17"/>
        <xdr:cNvPicPr preferRelativeResize="1">
          <a:picLocks noChangeAspect="1"/>
        </xdr:cNvPicPr>
      </xdr:nvPicPr>
      <xdr:blipFill>
        <a:blip r:embed="rId3"/>
        <a:stretch>
          <a:fillRect/>
        </a:stretch>
      </xdr:blipFill>
      <xdr:spPr>
        <a:xfrm>
          <a:off x="933450" y="4219575"/>
          <a:ext cx="1047750" cy="942975"/>
        </a:xfrm>
        <a:prstGeom prst="rect">
          <a:avLst/>
        </a:prstGeom>
        <a:noFill/>
        <a:ln w="9525" cmpd="sng">
          <a:noFill/>
        </a:ln>
      </xdr:spPr>
    </xdr:pic>
    <xdr:clientData/>
  </xdr:twoCellAnchor>
  <xdr:twoCellAnchor>
    <xdr:from>
      <xdr:col>2</xdr:col>
      <xdr:colOff>790575</xdr:colOff>
      <xdr:row>21</xdr:row>
      <xdr:rowOff>85725</xdr:rowOff>
    </xdr:from>
    <xdr:to>
      <xdr:col>3</xdr:col>
      <xdr:colOff>66675</xdr:colOff>
      <xdr:row>28</xdr:row>
      <xdr:rowOff>76200</xdr:rowOff>
    </xdr:to>
    <xdr:sp>
      <xdr:nvSpPr>
        <xdr:cNvPr id="6" name="Line 19"/>
        <xdr:cNvSpPr>
          <a:spLocks/>
        </xdr:cNvSpPr>
      </xdr:nvSpPr>
      <xdr:spPr>
        <a:xfrm flipH="1" flipV="1">
          <a:off x="2676525" y="4410075"/>
          <a:ext cx="285750" cy="1343025"/>
        </a:xfrm>
        <a:prstGeom prst="line">
          <a:avLst/>
        </a:prstGeom>
        <a:noFill/>
        <a:ln w="19050" cmpd="sng">
          <a:solidFill>
            <a:srgbClr val="333399"/>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2</xdr:col>
      <xdr:colOff>28575</xdr:colOff>
      <xdr:row>23</xdr:row>
      <xdr:rowOff>0</xdr:rowOff>
    </xdr:from>
    <xdr:to>
      <xdr:col>2</xdr:col>
      <xdr:colOff>914400</xdr:colOff>
      <xdr:row>25</xdr:row>
      <xdr:rowOff>9525</xdr:rowOff>
    </xdr:to>
    <xdr:sp>
      <xdr:nvSpPr>
        <xdr:cNvPr id="7" name="Line 20"/>
        <xdr:cNvSpPr>
          <a:spLocks/>
        </xdr:cNvSpPr>
      </xdr:nvSpPr>
      <xdr:spPr>
        <a:xfrm flipH="1" flipV="1">
          <a:off x="1914525" y="4705350"/>
          <a:ext cx="885825" cy="409575"/>
        </a:xfrm>
        <a:prstGeom prst="line">
          <a:avLst/>
        </a:prstGeom>
        <a:noFill/>
        <a:ln w="19050" cmpd="sng">
          <a:solidFill>
            <a:srgbClr val="333399"/>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4</xdr:col>
      <xdr:colOff>285750</xdr:colOff>
      <xdr:row>23</xdr:row>
      <xdr:rowOff>57150</xdr:rowOff>
    </xdr:from>
    <xdr:to>
      <xdr:col>5</xdr:col>
      <xdr:colOff>152400</xdr:colOff>
      <xdr:row>27</xdr:row>
      <xdr:rowOff>76200</xdr:rowOff>
    </xdr:to>
    <xdr:sp>
      <xdr:nvSpPr>
        <xdr:cNvPr id="8" name="Line 21"/>
        <xdr:cNvSpPr>
          <a:spLocks/>
        </xdr:cNvSpPr>
      </xdr:nvSpPr>
      <xdr:spPr>
        <a:xfrm flipV="1">
          <a:off x="4124325" y="4762500"/>
          <a:ext cx="809625" cy="800100"/>
        </a:xfrm>
        <a:prstGeom prst="line">
          <a:avLst/>
        </a:prstGeom>
        <a:noFill/>
        <a:ln w="19050" cmpd="sng">
          <a:solidFill>
            <a:srgbClr val="333399"/>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4</xdr:col>
      <xdr:colOff>466725</xdr:colOff>
      <xdr:row>31</xdr:row>
      <xdr:rowOff>123825</xdr:rowOff>
    </xdr:from>
    <xdr:to>
      <xdr:col>5</xdr:col>
      <xdr:colOff>152400</xdr:colOff>
      <xdr:row>31</xdr:row>
      <xdr:rowOff>133350</xdr:rowOff>
    </xdr:to>
    <xdr:sp>
      <xdr:nvSpPr>
        <xdr:cNvPr id="9" name="Line 22"/>
        <xdr:cNvSpPr>
          <a:spLocks/>
        </xdr:cNvSpPr>
      </xdr:nvSpPr>
      <xdr:spPr>
        <a:xfrm>
          <a:off x="4305300" y="6372225"/>
          <a:ext cx="628650" cy="9525"/>
        </a:xfrm>
        <a:prstGeom prst="line">
          <a:avLst/>
        </a:prstGeom>
        <a:noFill/>
        <a:ln w="19050" cmpd="sng">
          <a:solidFill>
            <a:srgbClr val="333399"/>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1</xdr:col>
      <xdr:colOff>581025</xdr:colOff>
      <xdr:row>31</xdr:row>
      <xdr:rowOff>104775</xdr:rowOff>
    </xdr:from>
    <xdr:to>
      <xdr:col>2</xdr:col>
      <xdr:colOff>333375</xdr:colOff>
      <xdr:row>31</xdr:row>
      <xdr:rowOff>104775</xdr:rowOff>
    </xdr:to>
    <xdr:sp>
      <xdr:nvSpPr>
        <xdr:cNvPr id="10" name="Line 23"/>
        <xdr:cNvSpPr>
          <a:spLocks/>
        </xdr:cNvSpPr>
      </xdr:nvSpPr>
      <xdr:spPr>
        <a:xfrm>
          <a:off x="1524000" y="6353175"/>
          <a:ext cx="695325" cy="0"/>
        </a:xfrm>
        <a:prstGeom prst="line">
          <a:avLst/>
        </a:prstGeom>
        <a:noFill/>
        <a:ln w="19050" cmpd="sng">
          <a:solidFill>
            <a:srgbClr val="FF0000"/>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2</xdr:col>
      <xdr:colOff>209550</xdr:colOff>
      <xdr:row>35</xdr:row>
      <xdr:rowOff>114300</xdr:rowOff>
    </xdr:from>
    <xdr:to>
      <xdr:col>2</xdr:col>
      <xdr:colOff>838200</xdr:colOff>
      <xdr:row>41</xdr:row>
      <xdr:rowOff>47625</xdr:rowOff>
    </xdr:to>
    <xdr:sp>
      <xdr:nvSpPr>
        <xdr:cNvPr id="11" name="Line 24"/>
        <xdr:cNvSpPr>
          <a:spLocks/>
        </xdr:cNvSpPr>
      </xdr:nvSpPr>
      <xdr:spPr>
        <a:xfrm flipH="1">
          <a:off x="2095500" y="7124700"/>
          <a:ext cx="628650" cy="1076325"/>
        </a:xfrm>
        <a:prstGeom prst="line">
          <a:avLst/>
        </a:prstGeom>
        <a:noFill/>
        <a:ln w="19050" cmpd="sng">
          <a:solidFill>
            <a:srgbClr val="333399"/>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3</xdr:col>
      <xdr:colOff>600075</xdr:colOff>
      <xdr:row>37</xdr:row>
      <xdr:rowOff>19050</xdr:rowOff>
    </xdr:from>
    <xdr:to>
      <xdr:col>4</xdr:col>
      <xdr:colOff>295275</xdr:colOff>
      <xdr:row>40</xdr:row>
      <xdr:rowOff>152400</xdr:rowOff>
    </xdr:to>
    <xdr:sp>
      <xdr:nvSpPr>
        <xdr:cNvPr id="12" name="Line 25"/>
        <xdr:cNvSpPr>
          <a:spLocks/>
        </xdr:cNvSpPr>
      </xdr:nvSpPr>
      <xdr:spPr>
        <a:xfrm>
          <a:off x="3495675" y="7410450"/>
          <a:ext cx="638175" cy="704850"/>
        </a:xfrm>
        <a:prstGeom prst="line">
          <a:avLst/>
        </a:prstGeom>
        <a:noFill/>
        <a:ln w="19050" cmpd="sng">
          <a:solidFill>
            <a:srgbClr val="333399"/>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4</xdr:col>
      <xdr:colOff>466725</xdr:colOff>
      <xdr:row>33</xdr:row>
      <xdr:rowOff>123825</xdr:rowOff>
    </xdr:from>
    <xdr:to>
      <xdr:col>5</xdr:col>
      <xdr:colOff>38100</xdr:colOff>
      <xdr:row>33</xdr:row>
      <xdr:rowOff>123825</xdr:rowOff>
    </xdr:to>
    <xdr:sp>
      <xdr:nvSpPr>
        <xdr:cNvPr id="13" name="Line 26"/>
        <xdr:cNvSpPr>
          <a:spLocks/>
        </xdr:cNvSpPr>
      </xdr:nvSpPr>
      <xdr:spPr>
        <a:xfrm>
          <a:off x="4305300" y="6753225"/>
          <a:ext cx="514350" cy="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5</xdr:col>
      <xdr:colOff>57150</xdr:colOff>
      <xdr:row>33</xdr:row>
      <xdr:rowOff>114300</xdr:rowOff>
    </xdr:from>
    <xdr:to>
      <xdr:col>5</xdr:col>
      <xdr:colOff>57150</xdr:colOff>
      <xdr:row>38</xdr:row>
      <xdr:rowOff>123825</xdr:rowOff>
    </xdr:to>
    <xdr:sp>
      <xdr:nvSpPr>
        <xdr:cNvPr id="14" name="Line 27"/>
        <xdr:cNvSpPr>
          <a:spLocks/>
        </xdr:cNvSpPr>
      </xdr:nvSpPr>
      <xdr:spPr>
        <a:xfrm>
          <a:off x="4838700" y="6743700"/>
          <a:ext cx="0" cy="962025"/>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4</xdr:col>
      <xdr:colOff>85725</xdr:colOff>
      <xdr:row>38</xdr:row>
      <xdr:rowOff>123825</xdr:rowOff>
    </xdr:from>
    <xdr:to>
      <xdr:col>5</xdr:col>
      <xdr:colOff>57150</xdr:colOff>
      <xdr:row>38</xdr:row>
      <xdr:rowOff>123825</xdr:rowOff>
    </xdr:to>
    <xdr:sp>
      <xdr:nvSpPr>
        <xdr:cNvPr id="15" name="Line 28"/>
        <xdr:cNvSpPr>
          <a:spLocks/>
        </xdr:cNvSpPr>
      </xdr:nvSpPr>
      <xdr:spPr>
        <a:xfrm flipH="1">
          <a:off x="3924300" y="7705725"/>
          <a:ext cx="914400" cy="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2</xdr:col>
      <xdr:colOff>676275</xdr:colOff>
      <xdr:row>38</xdr:row>
      <xdr:rowOff>133350</xdr:rowOff>
    </xdr:from>
    <xdr:to>
      <xdr:col>3</xdr:col>
      <xdr:colOff>676275</xdr:colOff>
      <xdr:row>38</xdr:row>
      <xdr:rowOff>133350</xdr:rowOff>
    </xdr:to>
    <xdr:sp>
      <xdr:nvSpPr>
        <xdr:cNvPr id="16" name="Line 29"/>
        <xdr:cNvSpPr>
          <a:spLocks/>
        </xdr:cNvSpPr>
      </xdr:nvSpPr>
      <xdr:spPr>
        <a:xfrm flipH="1">
          <a:off x="2562225" y="7715250"/>
          <a:ext cx="1009650" cy="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1</xdr:col>
      <xdr:colOff>885825</xdr:colOff>
      <xdr:row>38</xdr:row>
      <xdr:rowOff>123825</xdr:rowOff>
    </xdr:from>
    <xdr:to>
      <xdr:col>2</xdr:col>
      <xdr:colOff>371475</xdr:colOff>
      <xdr:row>38</xdr:row>
      <xdr:rowOff>123825</xdr:rowOff>
    </xdr:to>
    <xdr:sp>
      <xdr:nvSpPr>
        <xdr:cNvPr id="17" name="Line 30"/>
        <xdr:cNvSpPr>
          <a:spLocks/>
        </xdr:cNvSpPr>
      </xdr:nvSpPr>
      <xdr:spPr>
        <a:xfrm flipH="1">
          <a:off x="1828800" y="7705725"/>
          <a:ext cx="428625" cy="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1</xdr:col>
      <xdr:colOff>885825</xdr:colOff>
      <xdr:row>33</xdr:row>
      <xdr:rowOff>123825</xdr:rowOff>
    </xdr:from>
    <xdr:to>
      <xdr:col>1</xdr:col>
      <xdr:colOff>885825</xdr:colOff>
      <xdr:row>38</xdr:row>
      <xdr:rowOff>114300</xdr:rowOff>
    </xdr:to>
    <xdr:sp>
      <xdr:nvSpPr>
        <xdr:cNvPr id="18" name="Line 31"/>
        <xdr:cNvSpPr>
          <a:spLocks/>
        </xdr:cNvSpPr>
      </xdr:nvSpPr>
      <xdr:spPr>
        <a:xfrm flipV="1">
          <a:off x="1828800" y="6753225"/>
          <a:ext cx="0" cy="942975"/>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1</xdr:col>
      <xdr:colOff>885825</xdr:colOff>
      <xdr:row>33</xdr:row>
      <xdr:rowOff>123825</xdr:rowOff>
    </xdr:from>
    <xdr:to>
      <xdr:col>2</xdr:col>
      <xdr:colOff>333375</xdr:colOff>
      <xdr:row>33</xdr:row>
      <xdr:rowOff>123825</xdr:rowOff>
    </xdr:to>
    <xdr:sp>
      <xdr:nvSpPr>
        <xdr:cNvPr id="19" name="Line 32"/>
        <xdr:cNvSpPr>
          <a:spLocks/>
        </xdr:cNvSpPr>
      </xdr:nvSpPr>
      <xdr:spPr>
        <a:xfrm>
          <a:off x="1828800" y="6753225"/>
          <a:ext cx="390525" cy="0"/>
        </a:xfrm>
        <a:prstGeom prst="line">
          <a:avLst/>
        </a:prstGeom>
        <a:noFill/>
        <a:ln w="19050" cmpd="sng">
          <a:solidFill>
            <a:srgbClr val="FF0000"/>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5</xdr:col>
      <xdr:colOff>57150</xdr:colOff>
      <xdr:row>37</xdr:row>
      <xdr:rowOff>180975</xdr:rowOff>
    </xdr:from>
    <xdr:to>
      <xdr:col>5</xdr:col>
      <xdr:colOff>609600</xdr:colOff>
      <xdr:row>38</xdr:row>
      <xdr:rowOff>0</xdr:rowOff>
    </xdr:to>
    <xdr:sp>
      <xdr:nvSpPr>
        <xdr:cNvPr id="20" name="Line 33"/>
        <xdr:cNvSpPr>
          <a:spLocks/>
        </xdr:cNvSpPr>
      </xdr:nvSpPr>
      <xdr:spPr>
        <a:xfrm flipV="1">
          <a:off x="4838700" y="7572375"/>
          <a:ext cx="552450" cy="9525"/>
        </a:xfrm>
        <a:prstGeom prst="line">
          <a:avLst/>
        </a:prstGeom>
        <a:noFill/>
        <a:ln w="19050" cmpd="sng">
          <a:solidFill>
            <a:srgbClr val="333399"/>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editAs="oneCell">
    <xdr:from>
      <xdr:col>3</xdr:col>
      <xdr:colOff>209550</xdr:colOff>
      <xdr:row>21</xdr:row>
      <xdr:rowOff>95250</xdr:rowOff>
    </xdr:from>
    <xdr:to>
      <xdr:col>3</xdr:col>
      <xdr:colOff>771525</xdr:colOff>
      <xdr:row>23</xdr:row>
      <xdr:rowOff>9525</xdr:rowOff>
    </xdr:to>
    <xdr:pic>
      <xdr:nvPicPr>
        <xdr:cNvPr id="21" name="CommandButton10"/>
        <xdr:cNvPicPr preferRelativeResize="1">
          <a:picLocks noChangeAspect="1"/>
        </xdr:cNvPicPr>
      </xdr:nvPicPr>
      <xdr:blipFill>
        <a:blip r:embed="rId4"/>
        <a:stretch>
          <a:fillRect/>
        </a:stretch>
      </xdr:blipFill>
      <xdr:spPr>
        <a:xfrm>
          <a:off x="3105150" y="4419600"/>
          <a:ext cx="561975" cy="295275"/>
        </a:xfrm>
        <a:prstGeom prst="rect">
          <a:avLst/>
        </a:prstGeom>
        <a:noFill/>
        <a:ln w="9525" cmpd="sng">
          <a:noFill/>
        </a:ln>
      </xdr:spPr>
    </xdr:pic>
    <xdr:clientData/>
  </xdr:twoCellAnchor>
  <xdr:twoCellAnchor editAs="oneCell">
    <xdr:from>
      <xdr:col>5</xdr:col>
      <xdr:colOff>504825</xdr:colOff>
      <xdr:row>23</xdr:row>
      <xdr:rowOff>66675</xdr:rowOff>
    </xdr:from>
    <xdr:to>
      <xdr:col>6</xdr:col>
      <xdr:colOff>514350</xdr:colOff>
      <xdr:row>24</xdr:row>
      <xdr:rowOff>161925</xdr:rowOff>
    </xdr:to>
    <xdr:pic>
      <xdr:nvPicPr>
        <xdr:cNvPr id="22" name="CommandButton6"/>
        <xdr:cNvPicPr preferRelativeResize="1">
          <a:picLocks noChangeAspect="1"/>
        </xdr:cNvPicPr>
      </xdr:nvPicPr>
      <xdr:blipFill>
        <a:blip r:embed="rId5"/>
        <a:stretch>
          <a:fillRect/>
        </a:stretch>
      </xdr:blipFill>
      <xdr:spPr>
        <a:xfrm>
          <a:off x="5286375" y="4772025"/>
          <a:ext cx="952500" cy="304800"/>
        </a:xfrm>
        <a:prstGeom prst="rect">
          <a:avLst/>
        </a:prstGeom>
        <a:noFill/>
        <a:ln w="9525" cmpd="sng">
          <a:noFill/>
        </a:ln>
      </xdr:spPr>
    </xdr:pic>
    <xdr:clientData/>
  </xdr:twoCellAnchor>
  <xdr:twoCellAnchor editAs="oneCell">
    <xdr:from>
      <xdr:col>5</xdr:col>
      <xdr:colOff>752475</xdr:colOff>
      <xdr:row>33</xdr:row>
      <xdr:rowOff>133350</xdr:rowOff>
    </xdr:from>
    <xdr:to>
      <xdr:col>6</xdr:col>
      <xdr:colOff>533400</xdr:colOff>
      <xdr:row>35</xdr:row>
      <xdr:rowOff>76200</xdr:rowOff>
    </xdr:to>
    <xdr:pic>
      <xdr:nvPicPr>
        <xdr:cNvPr id="23" name="CommandButton1"/>
        <xdr:cNvPicPr preferRelativeResize="1">
          <a:picLocks noChangeAspect="1"/>
        </xdr:cNvPicPr>
      </xdr:nvPicPr>
      <xdr:blipFill>
        <a:blip r:embed="rId6"/>
        <a:stretch>
          <a:fillRect/>
        </a:stretch>
      </xdr:blipFill>
      <xdr:spPr>
        <a:xfrm>
          <a:off x="5534025" y="6762750"/>
          <a:ext cx="723900" cy="323850"/>
        </a:xfrm>
        <a:prstGeom prst="rect">
          <a:avLst/>
        </a:prstGeom>
        <a:noFill/>
        <a:ln w="9525" cmpd="sng">
          <a:noFill/>
        </a:ln>
      </xdr:spPr>
    </xdr:pic>
    <xdr:clientData/>
  </xdr:twoCellAnchor>
  <xdr:twoCellAnchor editAs="oneCell">
    <xdr:from>
      <xdr:col>5</xdr:col>
      <xdr:colOff>581025</xdr:colOff>
      <xdr:row>37</xdr:row>
      <xdr:rowOff>85725</xdr:rowOff>
    </xdr:from>
    <xdr:to>
      <xdr:col>6</xdr:col>
      <xdr:colOff>523875</xdr:colOff>
      <xdr:row>39</xdr:row>
      <xdr:rowOff>0</xdr:rowOff>
    </xdr:to>
    <xdr:pic>
      <xdr:nvPicPr>
        <xdr:cNvPr id="24" name="CommandButton5"/>
        <xdr:cNvPicPr preferRelativeResize="1">
          <a:picLocks noChangeAspect="1"/>
        </xdr:cNvPicPr>
      </xdr:nvPicPr>
      <xdr:blipFill>
        <a:blip r:embed="rId7"/>
        <a:stretch>
          <a:fillRect/>
        </a:stretch>
      </xdr:blipFill>
      <xdr:spPr>
        <a:xfrm>
          <a:off x="5362575" y="7477125"/>
          <a:ext cx="885825" cy="295275"/>
        </a:xfrm>
        <a:prstGeom prst="rect">
          <a:avLst/>
        </a:prstGeom>
        <a:noFill/>
        <a:ln w="9525" cmpd="sng">
          <a:noFill/>
        </a:ln>
      </xdr:spPr>
    </xdr:pic>
    <xdr:clientData/>
  </xdr:twoCellAnchor>
  <xdr:twoCellAnchor editAs="oneCell">
    <xdr:from>
      <xdr:col>5</xdr:col>
      <xdr:colOff>476250</xdr:colOff>
      <xdr:row>44</xdr:row>
      <xdr:rowOff>104775</xdr:rowOff>
    </xdr:from>
    <xdr:to>
      <xdr:col>6</xdr:col>
      <xdr:colOff>266700</xdr:colOff>
      <xdr:row>46</xdr:row>
      <xdr:rowOff>47625</xdr:rowOff>
    </xdr:to>
    <xdr:pic>
      <xdr:nvPicPr>
        <xdr:cNvPr id="25" name="CommandButton2"/>
        <xdr:cNvPicPr preferRelativeResize="1">
          <a:picLocks noChangeAspect="1"/>
        </xdr:cNvPicPr>
      </xdr:nvPicPr>
      <xdr:blipFill>
        <a:blip r:embed="rId8"/>
        <a:stretch>
          <a:fillRect/>
        </a:stretch>
      </xdr:blipFill>
      <xdr:spPr>
        <a:xfrm>
          <a:off x="5257800" y="8829675"/>
          <a:ext cx="733425" cy="323850"/>
        </a:xfrm>
        <a:prstGeom prst="rect">
          <a:avLst/>
        </a:prstGeom>
        <a:noFill/>
        <a:ln w="9525" cmpd="sng">
          <a:noFill/>
        </a:ln>
      </xdr:spPr>
    </xdr:pic>
    <xdr:clientData/>
  </xdr:twoCellAnchor>
  <xdr:twoCellAnchor editAs="oneCell">
    <xdr:from>
      <xdr:col>2</xdr:col>
      <xdr:colOff>266700</xdr:colOff>
      <xdr:row>44</xdr:row>
      <xdr:rowOff>161925</xdr:rowOff>
    </xdr:from>
    <xdr:to>
      <xdr:col>2</xdr:col>
      <xdr:colOff>1000125</xdr:colOff>
      <xdr:row>46</xdr:row>
      <xdr:rowOff>104775</xdr:rowOff>
    </xdr:to>
    <xdr:pic>
      <xdr:nvPicPr>
        <xdr:cNvPr id="26" name="CommandButton3"/>
        <xdr:cNvPicPr preferRelativeResize="1">
          <a:picLocks noChangeAspect="1"/>
        </xdr:cNvPicPr>
      </xdr:nvPicPr>
      <xdr:blipFill>
        <a:blip r:embed="rId9"/>
        <a:stretch>
          <a:fillRect/>
        </a:stretch>
      </xdr:blipFill>
      <xdr:spPr>
        <a:xfrm>
          <a:off x="2152650" y="8886825"/>
          <a:ext cx="733425" cy="323850"/>
        </a:xfrm>
        <a:prstGeom prst="rect">
          <a:avLst/>
        </a:prstGeom>
        <a:noFill/>
        <a:ln w="9525" cmpd="sng">
          <a:noFill/>
        </a:ln>
      </xdr:spPr>
    </xdr:pic>
    <xdr:clientData/>
  </xdr:twoCellAnchor>
  <xdr:twoCellAnchor editAs="oneCell">
    <xdr:from>
      <xdr:col>0</xdr:col>
      <xdr:colOff>933450</xdr:colOff>
      <xdr:row>36</xdr:row>
      <xdr:rowOff>142875</xdr:rowOff>
    </xdr:from>
    <xdr:to>
      <xdr:col>1</xdr:col>
      <xdr:colOff>876300</xdr:colOff>
      <xdr:row>38</xdr:row>
      <xdr:rowOff>57150</xdr:rowOff>
    </xdr:to>
    <xdr:pic>
      <xdr:nvPicPr>
        <xdr:cNvPr id="27" name="CommandButton8"/>
        <xdr:cNvPicPr preferRelativeResize="1">
          <a:picLocks noChangeAspect="1"/>
        </xdr:cNvPicPr>
      </xdr:nvPicPr>
      <xdr:blipFill>
        <a:blip r:embed="rId10"/>
        <a:stretch>
          <a:fillRect/>
        </a:stretch>
      </xdr:blipFill>
      <xdr:spPr>
        <a:xfrm>
          <a:off x="933450" y="7343775"/>
          <a:ext cx="885825" cy="295275"/>
        </a:xfrm>
        <a:prstGeom prst="rect">
          <a:avLst/>
        </a:prstGeom>
        <a:noFill/>
        <a:ln w="9525" cmpd="sng">
          <a:noFill/>
        </a:ln>
      </xdr:spPr>
    </xdr:pic>
    <xdr:clientData/>
  </xdr:twoCellAnchor>
  <xdr:twoCellAnchor editAs="oneCell">
    <xdr:from>
      <xdr:col>0</xdr:col>
      <xdr:colOff>752475</xdr:colOff>
      <xdr:row>33</xdr:row>
      <xdr:rowOff>38100</xdr:rowOff>
    </xdr:from>
    <xdr:to>
      <xdr:col>1</xdr:col>
      <xdr:colOff>695325</xdr:colOff>
      <xdr:row>34</xdr:row>
      <xdr:rowOff>171450</xdr:rowOff>
    </xdr:to>
    <xdr:pic>
      <xdr:nvPicPr>
        <xdr:cNvPr id="28" name="CommandButton4"/>
        <xdr:cNvPicPr preferRelativeResize="1">
          <a:picLocks noChangeAspect="1"/>
        </xdr:cNvPicPr>
      </xdr:nvPicPr>
      <xdr:blipFill>
        <a:blip r:embed="rId11"/>
        <a:stretch>
          <a:fillRect/>
        </a:stretch>
      </xdr:blipFill>
      <xdr:spPr>
        <a:xfrm>
          <a:off x="752475" y="6667500"/>
          <a:ext cx="885825" cy="323850"/>
        </a:xfrm>
        <a:prstGeom prst="rect">
          <a:avLst/>
        </a:prstGeom>
        <a:noFill/>
        <a:ln w="9525" cmpd="sng">
          <a:noFill/>
        </a:ln>
      </xdr:spPr>
    </xdr:pic>
    <xdr:clientData/>
  </xdr:twoCellAnchor>
  <xdr:twoCellAnchor editAs="oneCell">
    <xdr:from>
      <xdr:col>1</xdr:col>
      <xdr:colOff>295275</xdr:colOff>
      <xdr:row>25</xdr:row>
      <xdr:rowOff>47625</xdr:rowOff>
    </xdr:from>
    <xdr:to>
      <xdr:col>2</xdr:col>
      <xdr:colOff>762000</xdr:colOff>
      <xdr:row>26</xdr:row>
      <xdr:rowOff>152400</xdr:rowOff>
    </xdr:to>
    <xdr:pic>
      <xdr:nvPicPr>
        <xdr:cNvPr id="29" name="CommandButton7"/>
        <xdr:cNvPicPr preferRelativeResize="1">
          <a:picLocks noChangeAspect="1"/>
        </xdr:cNvPicPr>
      </xdr:nvPicPr>
      <xdr:blipFill>
        <a:blip r:embed="rId12"/>
        <a:stretch>
          <a:fillRect/>
        </a:stretch>
      </xdr:blipFill>
      <xdr:spPr>
        <a:xfrm>
          <a:off x="1238250" y="5153025"/>
          <a:ext cx="1409700" cy="295275"/>
        </a:xfrm>
        <a:prstGeom prst="rect">
          <a:avLst/>
        </a:prstGeom>
        <a:noFill/>
        <a:ln w="9525" cmpd="sng">
          <a:noFill/>
        </a:ln>
      </xdr:spPr>
    </xdr:pic>
    <xdr:clientData/>
  </xdr:twoCellAnchor>
  <xdr:twoCellAnchor editAs="oneCell">
    <xdr:from>
      <xdr:col>5</xdr:col>
      <xdr:colOff>752475</xdr:colOff>
      <xdr:row>26</xdr:row>
      <xdr:rowOff>161925</xdr:rowOff>
    </xdr:from>
    <xdr:to>
      <xdr:col>6</xdr:col>
      <xdr:colOff>533400</xdr:colOff>
      <xdr:row>28</xdr:row>
      <xdr:rowOff>104775</xdr:rowOff>
    </xdr:to>
    <xdr:pic>
      <xdr:nvPicPr>
        <xdr:cNvPr id="30" name="CommandButton9"/>
        <xdr:cNvPicPr preferRelativeResize="1">
          <a:picLocks noChangeAspect="1"/>
        </xdr:cNvPicPr>
      </xdr:nvPicPr>
      <xdr:blipFill>
        <a:blip r:embed="rId13"/>
        <a:stretch>
          <a:fillRect/>
        </a:stretch>
      </xdr:blipFill>
      <xdr:spPr>
        <a:xfrm>
          <a:off x="5534025" y="5457825"/>
          <a:ext cx="723900" cy="323850"/>
        </a:xfrm>
        <a:prstGeom prst="rect">
          <a:avLst/>
        </a:prstGeom>
        <a:noFill/>
        <a:ln w="9525" cmpd="sng">
          <a:noFill/>
        </a:ln>
      </xdr:spPr>
    </xdr:pic>
    <xdr:clientData/>
  </xdr:twoCellAnchor>
  <xdr:twoCellAnchor editAs="oneCell">
    <xdr:from>
      <xdr:col>2</xdr:col>
      <xdr:colOff>333375</xdr:colOff>
      <xdr:row>28</xdr:row>
      <xdr:rowOff>19050</xdr:rowOff>
    </xdr:from>
    <xdr:to>
      <xdr:col>4</xdr:col>
      <xdr:colOff>619125</xdr:colOff>
      <xdr:row>35</xdr:row>
      <xdr:rowOff>171450</xdr:rowOff>
    </xdr:to>
    <xdr:pic>
      <xdr:nvPicPr>
        <xdr:cNvPr id="31" name="Picture 58"/>
        <xdr:cNvPicPr preferRelativeResize="1">
          <a:picLocks noChangeAspect="1"/>
        </xdr:cNvPicPr>
      </xdr:nvPicPr>
      <xdr:blipFill>
        <a:blip r:embed="rId14"/>
        <a:stretch>
          <a:fillRect/>
        </a:stretch>
      </xdr:blipFill>
      <xdr:spPr>
        <a:xfrm>
          <a:off x="2219325" y="5695950"/>
          <a:ext cx="2238375" cy="1485900"/>
        </a:xfrm>
        <a:prstGeom prst="rect">
          <a:avLst/>
        </a:prstGeom>
        <a:noFill/>
        <a:ln w="9525" cmpd="sng">
          <a:noFill/>
        </a:ln>
      </xdr:spPr>
    </xdr:pic>
    <xdr:clientData/>
  </xdr:twoCellAnchor>
  <xdr:twoCellAnchor editAs="oneCell">
    <xdr:from>
      <xdr:col>5</xdr:col>
      <xdr:colOff>152400</xdr:colOff>
      <xdr:row>28</xdr:row>
      <xdr:rowOff>66675</xdr:rowOff>
    </xdr:from>
    <xdr:to>
      <xdr:col>6</xdr:col>
      <xdr:colOff>571500</xdr:colOff>
      <xdr:row>33</xdr:row>
      <xdr:rowOff>171450</xdr:rowOff>
    </xdr:to>
    <xdr:pic>
      <xdr:nvPicPr>
        <xdr:cNvPr id="32" name="Picture 59"/>
        <xdr:cNvPicPr preferRelativeResize="1">
          <a:picLocks noChangeAspect="1"/>
        </xdr:cNvPicPr>
      </xdr:nvPicPr>
      <xdr:blipFill>
        <a:blip r:embed="rId15"/>
        <a:stretch>
          <a:fillRect/>
        </a:stretch>
      </xdr:blipFill>
      <xdr:spPr>
        <a:xfrm>
          <a:off x="4933950" y="5743575"/>
          <a:ext cx="1362075" cy="1057275"/>
        </a:xfrm>
        <a:prstGeom prst="rect">
          <a:avLst/>
        </a:prstGeom>
        <a:noFill/>
        <a:ln w="9525" cmpd="sng">
          <a:noFill/>
        </a:ln>
      </xdr:spPr>
    </xdr:pic>
    <xdr:clientData/>
  </xdr:twoCellAnchor>
  <xdr:twoCellAnchor editAs="oneCell">
    <xdr:from>
      <xdr:col>4</xdr:col>
      <xdr:colOff>304800</xdr:colOff>
      <xdr:row>40</xdr:row>
      <xdr:rowOff>0</xdr:rowOff>
    </xdr:from>
    <xdr:to>
      <xdr:col>5</xdr:col>
      <xdr:colOff>476250</xdr:colOff>
      <xdr:row>46</xdr:row>
      <xdr:rowOff>38100</xdr:rowOff>
    </xdr:to>
    <xdr:pic>
      <xdr:nvPicPr>
        <xdr:cNvPr id="33" name="Picture 61"/>
        <xdr:cNvPicPr preferRelativeResize="1">
          <a:picLocks noChangeAspect="1"/>
        </xdr:cNvPicPr>
      </xdr:nvPicPr>
      <xdr:blipFill>
        <a:blip r:embed="rId16"/>
        <a:stretch>
          <a:fillRect/>
        </a:stretch>
      </xdr:blipFill>
      <xdr:spPr>
        <a:xfrm>
          <a:off x="4143375" y="7962900"/>
          <a:ext cx="1114425" cy="1181100"/>
        </a:xfrm>
        <a:prstGeom prst="rect">
          <a:avLst/>
        </a:prstGeom>
        <a:noFill/>
        <a:ln w="9525" cmpd="sng">
          <a:noFill/>
        </a:ln>
      </xdr:spPr>
    </xdr:pic>
    <xdr:clientData/>
  </xdr:twoCellAnchor>
  <xdr:twoCellAnchor editAs="oneCell">
    <xdr:from>
      <xdr:col>2</xdr:col>
      <xdr:colOff>552450</xdr:colOff>
      <xdr:row>15</xdr:row>
      <xdr:rowOff>66675</xdr:rowOff>
    </xdr:from>
    <xdr:to>
      <xdr:col>3</xdr:col>
      <xdr:colOff>771525</xdr:colOff>
      <xdr:row>21</xdr:row>
      <xdr:rowOff>114300</xdr:rowOff>
    </xdr:to>
    <xdr:pic>
      <xdr:nvPicPr>
        <xdr:cNvPr id="34" name="Picture 62"/>
        <xdr:cNvPicPr preferRelativeResize="1">
          <a:picLocks noChangeAspect="1"/>
        </xdr:cNvPicPr>
      </xdr:nvPicPr>
      <xdr:blipFill>
        <a:blip r:embed="rId17"/>
        <a:stretch>
          <a:fillRect/>
        </a:stretch>
      </xdr:blipFill>
      <xdr:spPr>
        <a:xfrm>
          <a:off x="2438400" y="3248025"/>
          <a:ext cx="1228725" cy="1190625"/>
        </a:xfrm>
        <a:prstGeom prst="rect">
          <a:avLst/>
        </a:prstGeom>
        <a:noFill/>
        <a:ln w="9525" cmpd="sng">
          <a:noFill/>
        </a:ln>
      </xdr:spPr>
    </xdr:pic>
    <xdr:clientData/>
  </xdr:twoCellAnchor>
  <xdr:twoCellAnchor editAs="oneCell">
    <xdr:from>
      <xdr:col>0</xdr:col>
      <xdr:colOff>276225</xdr:colOff>
      <xdr:row>28</xdr:row>
      <xdr:rowOff>152400</xdr:rowOff>
    </xdr:from>
    <xdr:to>
      <xdr:col>1</xdr:col>
      <xdr:colOff>733425</xdr:colOff>
      <xdr:row>33</xdr:row>
      <xdr:rowOff>47625</xdr:rowOff>
    </xdr:to>
    <xdr:pic>
      <xdr:nvPicPr>
        <xdr:cNvPr id="35" name="Picture 63"/>
        <xdr:cNvPicPr preferRelativeResize="1">
          <a:picLocks noChangeAspect="1"/>
        </xdr:cNvPicPr>
      </xdr:nvPicPr>
      <xdr:blipFill>
        <a:blip r:embed="rId18"/>
        <a:stretch>
          <a:fillRect/>
        </a:stretch>
      </xdr:blipFill>
      <xdr:spPr>
        <a:xfrm>
          <a:off x="276225" y="5829300"/>
          <a:ext cx="1400175" cy="847725"/>
        </a:xfrm>
        <a:prstGeom prst="rect">
          <a:avLst/>
        </a:prstGeom>
        <a:noFill/>
        <a:ln w="9525" cmpd="sng">
          <a:noFill/>
        </a:ln>
      </xdr:spPr>
    </xdr:pic>
    <xdr:clientData/>
  </xdr:twoCellAnchor>
  <xdr:twoCellAnchor>
    <xdr:from>
      <xdr:col>0</xdr:col>
      <xdr:colOff>19050</xdr:colOff>
      <xdr:row>0</xdr:row>
      <xdr:rowOff>28575</xdr:rowOff>
    </xdr:from>
    <xdr:to>
      <xdr:col>1</xdr:col>
      <xdr:colOff>209550</xdr:colOff>
      <xdr:row>2</xdr:row>
      <xdr:rowOff>28575</xdr:rowOff>
    </xdr:to>
    <xdr:pic>
      <xdr:nvPicPr>
        <xdr:cNvPr id="36" name="Picture 67"/>
        <xdr:cNvPicPr preferRelativeResize="1">
          <a:picLocks noChangeAspect="1"/>
        </xdr:cNvPicPr>
      </xdr:nvPicPr>
      <xdr:blipFill>
        <a:blip r:embed="rId19"/>
        <a:stretch>
          <a:fillRect/>
        </a:stretch>
      </xdr:blipFill>
      <xdr:spPr>
        <a:xfrm>
          <a:off x="19050" y="28575"/>
          <a:ext cx="1133475" cy="381000"/>
        </a:xfrm>
        <a:prstGeom prst="rect">
          <a:avLst/>
        </a:prstGeom>
        <a:noFill/>
        <a:ln w="9525" cmpd="sng">
          <a:noFill/>
        </a:ln>
      </xdr:spPr>
    </xdr:pic>
    <xdr:clientData/>
  </xdr:twoCellAnchor>
  <xdr:twoCellAnchor>
    <xdr:from>
      <xdr:col>5</xdr:col>
      <xdr:colOff>828675</xdr:colOff>
      <xdr:row>0</xdr:row>
      <xdr:rowOff>28575</xdr:rowOff>
    </xdr:from>
    <xdr:to>
      <xdr:col>6</xdr:col>
      <xdr:colOff>809625</xdr:colOff>
      <xdr:row>2</xdr:row>
      <xdr:rowOff>180975</xdr:rowOff>
    </xdr:to>
    <xdr:pic>
      <xdr:nvPicPr>
        <xdr:cNvPr id="37" name="Picture 68"/>
        <xdr:cNvPicPr preferRelativeResize="1">
          <a:picLocks noChangeAspect="1"/>
        </xdr:cNvPicPr>
      </xdr:nvPicPr>
      <xdr:blipFill>
        <a:blip r:embed="rId20"/>
        <a:stretch>
          <a:fillRect/>
        </a:stretch>
      </xdr:blipFill>
      <xdr:spPr>
        <a:xfrm>
          <a:off x="5610225" y="28575"/>
          <a:ext cx="923925" cy="533400"/>
        </a:xfrm>
        <a:prstGeom prst="rect">
          <a:avLst/>
        </a:prstGeom>
        <a:noFill/>
        <a:ln w="9525" cmpd="sng">
          <a:noFill/>
        </a:ln>
      </xdr:spPr>
    </xdr:pic>
    <xdr:clientData/>
  </xdr:twoCellAnchor>
  <xdr:twoCellAnchor>
    <xdr:from>
      <xdr:col>4</xdr:col>
      <xdr:colOff>857250</xdr:colOff>
      <xdr:row>0</xdr:row>
      <xdr:rowOff>38100</xdr:rowOff>
    </xdr:from>
    <xdr:to>
      <xdr:col>5</xdr:col>
      <xdr:colOff>742950</xdr:colOff>
      <xdr:row>2</xdr:row>
      <xdr:rowOff>190500</xdr:rowOff>
    </xdr:to>
    <xdr:pic>
      <xdr:nvPicPr>
        <xdr:cNvPr id="38" name="Picture 69"/>
        <xdr:cNvPicPr preferRelativeResize="1">
          <a:picLocks noChangeAspect="1"/>
        </xdr:cNvPicPr>
      </xdr:nvPicPr>
      <xdr:blipFill>
        <a:blip r:embed="rId21">
          <a:clrChange>
            <a:clrFrom>
              <a:srgbClr val="FFFFFF"/>
            </a:clrFrom>
            <a:clrTo>
              <a:srgbClr val="FFFFFF">
                <a:alpha val="0"/>
              </a:srgbClr>
            </a:clrTo>
          </a:clrChange>
        </a:blip>
        <a:stretch>
          <a:fillRect/>
        </a:stretch>
      </xdr:blipFill>
      <xdr:spPr>
        <a:xfrm>
          <a:off x="4695825" y="38100"/>
          <a:ext cx="828675" cy="53340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xdr:row>
      <xdr:rowOff>85725</xdr:rowOff>
    </xdr:from>
    <xdr:to>
      <xdr:col>6</xdr:col>
      <xdr:colOff>895350</xdr:colOff>
      <xdr:row>5</xdr:row>
      <xdr:rowOff>142875</xdr:rowOff>
    </xdr:to>
    <xdr:sp>
      <xdr:nvSpPr>
        <xdr:cNvPr id="1" name="TextBox 1"/>
        <xdr:cNvSpPr txBox="1">
          <a:spLocks noChangeArrowheads="1"/>
        </xdr:cNvSpPr>
      </xdr:nvSpPr>
      <xdr:spPr>
        <a:xfrm>
          <a:off x="19050" y="685800"/>
          <a:ext cx="6000750" cy="4381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333399"/>
              </a:solidFill>
              <a:latin typeface="Comic Sans MS"/>
              <a:ea typeface="Comic Sans MS"/>
              <a:cs typeface="Comic Sans MS"/>
            </a:rPr>
            <a:t>Impresión - Recubrimientos - Limpieza - Fab. Recubrimientos - Fab. Calzado - Ind. Farmaceútica - Laminación
Extracción de aceites - Conversión de caucho - Impregnación de fibras de madera </a:t>
          </a:r>
          <a:r>
            <a:rPr lang="en-US" cap="none" sz="1000" b="0" i="0" u="none" baseline="0">
              <a:latin typeface="Comic Sans MS"/>
              <a:ea typeface="Comic Sans MS"/>
              <a:cs typeface="Comic Sans MS"/>
            </a:rPr>
            <a:t>
</a:t>
          </a:r>
        </a:p>
      </xdr:txBody>
    </xdr:sp>
    <xdr:clientData/>
  </xdr:twoCellAnchor>
  <xdr:twoCellAnchor editAs="oneCell">
    <xdr:from>
      <xdr:col>3</xdr:col>
      <xdr:colOff>752475</xdr:colOff>
      <xdr:row>12</xdr:row>
      <xdr:rowOff>0</xdr:rowOff>
    </xdr:from>
    <xdr:to>
      <xdr:col>5</xdr:col>
      <xdr:colOff>276225</xdr:colOff>
      <xdr:row>14</xdr:row>
      <xdr:rowOff>0</xdr:rowOff>
    </xdr:to>
    <xdr:pic>
      <xdr:nvPicPr>
        <xdr:cNvPr id="2" name="CommandButton1"/>
        <xdr:cNvPicPr preferRelativeResize="1">
          <a:picLocks noChangeAspect="1"/>
        </xdr:cNvPicPr>
      </xdr:nvPicPr>
      <xdr:blipFill>
        <a:blip r:embed="rId1"/>
        <a:stretch>
          <a:fillRect/>
        </a:stretch>
      </xdr:blipFill>
      <xdr:spPr>
        <a:xfrm>
          <a:off x="3343275" y="2343150"/>
          <a:ext cx="1276350" cy="381000"/>
        </a:xfrm>
        <a:prstGeom prst="rect">
          <a:avLst/>
        </a:prstGeom>
        <a:noFill/>
        <a:ln w="9525" cmpd="sng">
          <a:noFill/>
        </a:ln>
      </xdr:spPr>
    </xdr:pic>
    <xdr:clientData/>
  </xdr:twoCellAnchor>
  <xdr:twoCellAnchor editAs="oneCell">
    <xdr:from>
      <xdr:col>5</xdr:col>
      <xdr:colOff>19050</xdr:colOff>
      <xdr:row>25</xdr:row>
      <xdr:rowOff>66675</xdr:rowOff>
    </xdr:from>
    <xdr:to>
      <xdr:col>6</xdr:col>
      <xdr:colOff>581025</xdr:colOff>
      <xdr:row>27</xdr:row>
      <xdr:rowOff>9525</xdr:rowOff>
    </xdr:to>
    <xdr:pic>
      <xdr:nvPicPr>
        <xdr:cNvPr id="3" name="CommandButton2"/>
        <xdr:cNvPicPr preferRelativeResize="1">
          <a:picLocks noChangeAspect="1"/>
        </xdr:cNvPicPr>
      </xdr:nvPicPr>
      <xdr:blipFill>
        <a:blip r:embed="rId2"/>
        <a:stretch>
          <a:fillRect/>
        </a:stretch>
      </xdr:blipFill>
      <xdr:spPr>
        <a:xfrm>
          <a:off x="4362450" y="5048250"/>
          <a:ext cx="1343025" cy="323850"/>
        </a:xfrm>
        <a:prstGeom prst="rect">
          <a:avLst/>
        </a:prstGeom>
        <a:noFill/>
        <a:ln w="9525" cmpd="sng">
          <a:noFill/>
        </a:ln>
      </xdr:spPr>
    </xdr:pic>
    <xdr:clientData/>
  </xdr:twoCellAnchor>
  <xdr:twoCellAnchor>
    <xdr:from>
      <xdr:col>0</xdr:col>
      <xdr:colOff>19050</xdr:colOff>
      <xdr:row>0</xdr:row>
      <xdr:rowOff>28575</xdr:rowOff>
    </xdr:from>
    <xdr:to>
      <xdr:col>1</xdr:col>
      <xdr:colOff>285750</xdr:colOff>
      <xdr:row>2</xdr:row>
      <xdr:rowOff>28575</xdr:rowOff>
    </xdr:to>
    <xdr:pic>
      <xdr:nvPicPr>
        <xdr:cNvPr id="4" name="Picture 28"/>
        <xdr:cNvPicPr preferRelativeResize="1">
          <a:picLocks noChangeAspect="1"/>
        </xdr:cNvPicPr>
      </xdr:nvPicPr>
      <xdr:blipFill>
        <a:blip r:embed="rId3"/>
        <a:stretch>
          <a:fillRect/>
        </a:stretch>
      </xdr:blipFill>
      <xdr:spPr>
        <a:xfrm>
          <a:off x="19050" y="28575"/>
          <a:ext cx="1133475" cy="381000"/>
        </a:xfrm>
        <a:prstGeom prst="rect">
          <a:avLst/>
        </a:prstGeom>
        <a:noFill/>
        <a:ln w="9525" cmpd="sng">
          <a:noFill/>
        </a:ln>
      </xdr:spPr>
    </xdr:pic>
    <xdr:clientData/>
  </xdr:twoCellAnchor>
  <xdr:twoCellAnchor>
    <xdr:from>
      <xdr:col>5</xdr:col>
      <xdr:colOff>733425</xdr:colOff>
      <xdr:row>0</xdr:row>
      <xdr:rowOff>9525</xdr:rowOff>
    </xdr:from>
    <xdr:to>
      <xdr:col>6</xdr:col>
      <xdr:colOff>876300</xdr:colOff>
      <xdr:row>2</xdr:row>
      <xdr:rowOff>161925</xdr:rowOff>
    </xdr:to>
    <xdr:pic>
      <xdr:nvPicPr>
        <xdr:cNvPr id="5" name="Picture 29"/>
        <xdr:cNvPicPr preferRelativeResize="1">
          <a:picLocks noChangeAspect="1"/>
        </xdr:cNvPicPr>
      </xdr:nvPicPr>
      <xdr:blipFill>
        <a:blip r:embed="rId4"/>
        <a:stretch>
          <a:fillRect/>
        </a:stretch>
      </xdr:blipFill>
      <xdr:spPr>
        <a:xfrm>
          <a:off x="5076825" y="9525"/>
          <a:ext cx="923925" cy="533400"/>
        </a:xfrm>
        <a:prstGeom prst="rect">
          <a:avLst/>
        </a:prstGeom>
        <a:noFill/>
        <a:ln w="9525" cmpd="sng">
          <a:noFill/>
        </a:ln>
      </xdr:spPr>
    </xdr:pic>
    <xdr:clientData/>
  </xdr:twoCellAnchor>
  <xdr:twoCellAnchor>
    <xdr:from>
      <xdr:col>4</xdr:col>
      <xdr:colOff>733425</xdr:colOff>
      <xdr:row>0</xdr:row>
      <xdr:rowOff>28575</xdr:rowOff>
    </xdr:from>
    <xdr:to>
      <xdr:col>5</xdr:col>
      <xdr:colOff>647700</xdr:colOff>
      <xdr:row>2</xdr:row>
      <xdr:rowOff>180975</xdr:rowOff>
    </xdr:to>
    <xdr:pic>
      <xdr:nvPicPr>
        <xdr:cNvPr id="6" name="Picture 30"/>
        <xdr:cNvPicPr preferRelativeResize="1">
          <a:picLocks noChangeAspect="1"/>
        </xdr:cNvPicPr>
      </xdr:nvPicPr>
      <xdr:blipFill>
        <a:blip r:embed="rId5">
          <a:clrChange>
            <a:clrFrom>
              <a:srgbClr val="FFFFFF"/>
            </a:clrFrom>
            <a:clrTo>
              <a:srgbClr val="FFFFFF">
                <a:alpha val="0"/>
              </a:srgbClr>
            </a:clrTo>
          </a:clrChange>
        </a:blip>
        <a:stretch>
          <a:fillRect/>
        </a:stretch>
      </xdr:blipFill>
      <xdr:spPr>
        <a:xfrm>
          <a:off x="4162425" y="28575"/>
          <a:ext cx="828675" cy="53340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xdr:row>
      <xdr:rowOff>85725</xdr:rowOff>
    </xdr:from>
    <xdr:to>
      <xdr:col>6</xdr:col>
      <xdr:colOff>895350</xdr:colOff>
      <xdr:row>5</xdr:row>
      <xdr:rowOff>142875</xdr:rowOff>
    </xdr:to>
    <xdr:sp>
      <xdr:nvSpPr>
        <xdr:cNvPr id="1" name="TextBox 1"/>
        <xdr:cNvSpPr txBox="1">
          <a:spLocks noChangeArrowheads="1"/>
        </xdr:cNvSpPr>
      </xdr:nvSpPr>
      <xdr:spPr>
        <a:xfrm>
          <a:off x="19050" y="685800"/>
          <a:ext cx="6800850" cy="4381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333399"/>
              </a:solidFill>
              <a:latin typeface="Comic Sans MS"/>
              <a:ea typeface="Comic Sans MS"/>
              <a:cs typeface="Comic Sans MS"/>
            </a:rPr>
            <a:t>Impresión - Recubrimientos - Limpieza - Fab. Recubrimientos - Fab. Calzado - Ind. Farmaceútica - Laminación
Extracción de aceites - Conversión de caucho - Impregnación de fibras de madera </a:t>
          </a:r>
          <a:r>
            <a:rPr lang="en-US" cap="none" sz="1000" b="0" i="0" u="none" baseline="0">
              <a:latin typeface="Comic Sans MS"/>
              <a:ea typeface="Comic Sans MS"/>
              <a:cs typeface="Comic Sans MS"/>
            </a:rPr>
            <a:t>
</a:t>
          </a:r>
        </a:p>
      </xdr:txBody>
    </xdr:sp>
    <xdr:clientData/>
  </xdr:twoCellAnchor>
  <xdr:twoCellAnchor>
    <xdr:from>
      <xdr:col>0</xdr:col>
      <xdr:colOff>19050</xdr:colOff>
      <xdr:row>0</xdr:row>
      <xdr:rowOff>28575</xdr:rowOff>
    </xdr:from>
    <xdr:to>
      <xdr:col>1</xdr:col>
      <xdr:colOff>314325</xdr:colOff>
      <xdr:row>2</xdr:row>
      <xdr:rowOff>28575</xdr:rowOff>
    </xdr:to>
    <xdr:pic>
      <xdr:nvPicPr>
        <xdr:cNvPr id="2" name="Picture 10"/>
        <xdr:cNvPicPr preferRelativeResize="1">
          <a:picLocks noChangeAspect="1"/>
        </xdr:cNvPicPr>
      </xdr:nvPicPr>
      <xdr:blipFill>
        <a:blip r:embed="rId1"/>
        <a:stretch>
          <a:fillRect/>
        </a:stretch>
      </xdr:blipFill>
      <xdr:spPr>
        <a:xfrm>
          <a:off x="19050" y="28575"/>
          <a:ext cx="1133475" cy="381000"/>
        </a:xfrm>
        <a:prstGeom prst="rect">
          <a:avLst/>
        </a:prstGeom>
        <a:noFill/>
        <a:ln w="9525" cmpd="sng">
          <a:noFill/>
        </a:ln>
      </xdr:spPr>
    </xdr:pic>
    <xdr:clientData/>
  </xdr:twoCellAnchor>
  <xdr:twoCellAnchor>
    <xdr:from>
      <xdr:col>6</xdr:col>
      <xdr:colOff>180975</xdr:colOff>
      <xdr:row>0</xdr:row>
      <xdr:rowOff>66675</xdr:rowOff>
    </xdr:from>
    <xdr:to>
      <xdr:col>6</xdr:col>
      <xdr:colOff>1104900</xdr:colOff>
      <xdr:row>3</xdr:row>
      <xdr:rowOff>0</xdr:rowOff>
    </xdr:to>
    <xdr:pic>
      <xdr:nvPicPr>
        <xdr:cNvPr id="3" name="Picture 11"/>
        <xdr:cNvPicPr preferRelativeResize="1">
          <a:picLocks noChangeAspect="1"/>
        </xdr:cNvPicPr>
      </xdr:nvPicPr>
      <xdr:blipFill>
        <a:blip r:embed="rId2"/>
        <a:stretch>
          <a:fillRect/>
        </a:stretch>
      </xdr:blipFill>
      <xdr:spPr>
        <a:xfrm>
          <a:off x="6105525" y="66675"/>
          <a:ext cx="923925" cy="533400"/>
        </a:xfrm>
        <a:prstGeom prst="rect">
          <a:avLst/>
        </a:prstGeom>
        <a:noFill/>
        <a:ln w="9525" cmpd="sng">
          <a:noFill/>
        </a:ln>
      </xdr:spPr>
    </xdr:pic>
    <xdr:clientData/>
  </xdr:twoCellAnchor>
  <xdr:twoCellAnchor>
    <xdr:from>
      <xdr:col>5</xdr:col>
      <xdr:colOff>104775</xdr:colOff>
      <xdr:row>0</xdr:row>
      <xdr:rowOff>76200</xdr:rowOff>
    </xdr:from>
    <xdr:to>
      <xdr:col>6</xdr:col>
      <xdr:colOff>95250</xdr:colOff>
      <xdr:row>3</xdr:row>
      <xdr:rowOff>9525</xdr:rowOff>
    </xdr:to>
    <xdr:pic>
      <xdr:nvPicPr>
        <xdr:cNvPr id="4" name="Picture 12"/>
        <xdr:cNvPicPr preferRelativeResize="1">
          <a:picLocks noChangeAspect="1"/>
        </xdr:cNvPicPr>
      </xdr:nvPicPr>
      <xdr:blipFill>
        <a:blip r:embed="rId3">
          <a:clrChange>
            <a:clrFrom>
              <a:srgbClr val="FFFFFF"/>
            </a:clrFrom>
            <a:clrTo>
              <a:srgbClr val="FFFFFF">
                <a:alpha val="0"/>
              </a:srgbClr>
            </a:clrTo>
          </a:clrChange>
        </a:blip>
        <a:stretch>
          <a:fillRect/>
        </a:stretch>
      </xdr:blipFill>
      <xdr:spPr>
        <a:xfrm>
          <a:off x="5191125" y="76200"/>
          <a:ext cx="828675" cy="53340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xdr:row>
      <xdr:rowOff>114300</xdr:rowOff>
    </xdr:from>
    <xdr:to>
      <xdr:col>7</xdr:col>
      <xdr:colOff>0</xdr:colOff>
      <xdr:row>5</xdr:row>
      <xdr:rowOff>171450</xdr:rowOff>
    </xdr:to>
    <xdr:sp>
      <xdr:nvSpPr>
        <xdr:cNvPr id="1" name="TextBox 1"/>
        <xdr:cNvSpPr txBox="1">
          <a:spLocks noChangeArrowheads="1"/>
        </xdr:cNvSpPr>
      </xdr:nvSpPr>
      <xdr:spPr>
        <a:xfrm>
          <a:off x="19050" y="714375"/>
          <a:ext cx="5705475" cy="4381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333399"/>
              </a:solidFill>
              <a:latin typeface="Comic Sans MS"/>
              <a:ea typeface="Comic Sans MS"/>
              <a:cs typeface="Comic Sans MS"/>
            </a:rPr>
            <a:t>Impresión - Recubrimientos - Limpieza - Fab. Recubrimientos - Fab. Calzado - Ind. Farmaceútica - Laminación - Extracción de aceites - Conversión de caucho - Impregnación de fibras de madera </a:t>
          </a:r>
        </a:p>
      </xdr:txBody>
    </xdr:sp>
    <xdr:clientData/>
  </xdr:twoCellAnchor>
  <xdr:twoCellAnchor>
    <xdr:from>
      <xdr:col>0</xdr:col>
      <xdr:colOff>47625</xdr:colOff>
      <xdr:row>0</xdr:row>
      <xdr:rowOff>38100</xdr:rowOff>
    </xdr:from>
    <xdr:to>
      <xdr:col>1</xdr:col>
      <xdr:colOff>342900</xdr:colOff>
      <xdr:row>2</xdr:row>
      <xdr:rowOff>38100</xdr:rowOff>
    </xdr:to>
    <xdr:pic>
      <xdr:nvPicPr>
        <xdr:cNvPr id="2" name="Picture 2"/>
        <xdr:cNvPicPr preferRelativeResize="1">
          <a:picLocks noChangeAspect="1"/>
        </xdr:cNvPicPr>
      </xdr:nvPicPr>
      <xdr:blipFill>
        <a:blip r:embed="rId1"/>
        <a:stretch>
          <a:fillRect/>
        </a:stretch>
      </xdr:blipFill>
      <xdr:spPr>
        <a:xfrm>
          <a:off x="47625" y="38100"/>
          <a:ext cx="904875" cy="381000"/>
        </a:xfrm>
        <a:prstGeom prst="rect">
          <a:avLst/>
        </a:prstGeom>
        <a:noFill/>
        <a:ln w="9525" cmpd="sng">
          <a:noFill/>
        </a:ln>
      </xdr:spPr>
    </xdr:pic>
    <xdr:clientData/>
  </xdr:twoCellAnchor>
  <xdr:twoCellAnchor>
    <xdr:from>
      <xdr:col>5</xdr:col>
      <xdr:colOff>714375</xdr:colOff>
      <xdr:row>0</xdr:row>
      <xdr:rowOff>0</xdr:rowOff>
    </xdr:from>
    <xdr:to>
      <xdr:col>6</xdr:col>
      <xdr:colOff>800100</xdr:colOff>
      <xdr:row>2</xdr:row>
      <xdr:rowOff>152400</xdr:rowOff>
    </xdr:to>
    <xdr:pic>
      <xdr:nvPicPr>
        <xdr:cNvPr id="3" name="Picture 3"/>
        <xdr:cNvPicPr preferRelativeResize="1">
          <a:picLocks noChangeAspect="1"/>
        </xdr:cNvPicPr>
      </xdr:nvPicPr>
      <xdr:blipFill>
        <a:blip r:embed="rId2"/>
        <a:stretch>
          <a:fillRect/>
        </a:stretch>
      </xdr:blipFill>
      <xdr:spPr>
        <a:xfrm>
          <a:off x="4762500" y="0"/>
          <a:ext cx="923925" cy="533400"/>
        </a:xfrm>
        <a:prstGeom prst="rect">
          <a:avLst/>
        </a:prstGeom>
        <a:noFill/>
        <a:ln w="9525" cmpd="sng">
          <a:noFill/>
        </a:ln>
      </xdr:spPr>
    </xdr:pic>
    <xdr:clientData/>
  </xdr:twoCellAnchor>
  <xdr:twoCellAnchor>
    <xdr:from>
      <xdr:col>4</xdr:col>
      <xdr:colOff>638175</xdr:colOff>
      <xdr:row>0</xdr:row>
      <xdr:rowOff>9525</xdr:rowOff>
    </xdr:from>
    <xdr:to>
      <xdr:col>5</xdr:col>
      <xdr:colOff>628650</xdr:colOff>
      <xdr:row>2</xdr:row>
      <xdr:rowOff>161925</xdr:rowOff>
    </xdr:to>
    <xdr:pic>
      <xdr:nvPicPr>
        <xdr:cNvPr id="4" name="Picture 4"/>
        <xdr:cNvPicPr preferRelativeResize="1">
          <a:picLocks noChangeAspect="1"/>
        </xdr:cNvPicPr>
      </xdr:nvPicPr>
      <xdr:blipFill>
        <a:blip r:embed="rId3">
          <a:clrChange>
            <a:clrFrom>
              <a:srgbClr val="FFFFFF"/>
            </a:clrFrom>
            <a:clrTo>
              <a:srgbClr val="FFFFFF">
                <a:alpha val="0"/>
              </a:srgbClr>
            </a:clrTo>
          </a:clrChange>
        </a:blip>
        <a:stretch>
          <a:fillRect/>
        </a:stretch>
      </xdr:blipFill>
      <xdr:spPr>
        <a:xfrm>
          <a:off x="3848100" y="9525"/>
          <a:ext cx="828675" cy="533400"/>
        </a:xfrm>
        <a:prstGeom prst="rect">
          <a:avLst/>
        </a:prstGeom>
        <a:noFill/>
        <a:ln w="9525" cmpd="sng">
          <a:noFill/>
        </a:ln>
      </xdr:spPr>
    </xdr:pic>
    <xdr:clientData/>
  </xdr:twoCellAnchor>
  <xdr:twoCellAnchor>
    <xdr:from>
      <xdr:col>1</xdr:col>
      <xdr:colOff>19050</xdr:colOff>
      <xdr:row>11</xdr:row>
      <xdr:rowOff>114300</xdr:rowOff>
    </xdr:from>
    <xdr:to>
      <xdr:col>6</xdr:col>
      <xdr:colOff>695325</xdr:colOff>
      <xdr:row>27</xdr:row>
      <xdr:rowOff>142875</xdr:rowOff>
    </xdr:to>
    <xdr:sp>
      <xdr:nvSpPr>
        <xdr:cNvPr id="5" name="TextBox 5"/>
        <xdr:cNvSpPr txBox="1">
          <a:spLocks noChangeArrowheads="1"/>
        </xdr:cNvSpPr>
      </xdr:nvSpPr>
      <xdr:spPr>
        <a:xfrm>
          <a:off x="628650" y="2324100"/>
          <a:ext cx="4953000" cy="3076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1</xdr:col>
      <xdr:colOff>19050</xdr:colOff>
      <xdr:row>30</xdr:row>
      <xdr:rowOff>114300</xdr:rowOff>
    </xdr:from>
    <xdr:to>
      <xdr:col>6</xdr:col>
      <xdr:colOff>704850</xdr:colOff>
      <xdr:row>32</xdr:row>
      <xdr:rowOff>47625</xdr:rowOff>
    </xdr:to>
    <xdr:sp>
      <xdr:nvSpPr>
        <xdr:cNvPr id="6" name="TextBox 6"/>
        <xdr:cNvSpPr txBox="1">
          <a:spLocks noChangeArrowheads="1"/>
        </xdr:cNvSpPr>
      </xdr:nvSpPr>
      <xdr:spPr>
        <a:xfrm>
          <a:off x="628650" y="5962650"/>
          <a:ext cx="4962525" cy="3143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1</xdr:col>
      <xdr:colOff>19050</xdr:colOff>
      <xdr:row>34</xdr:row>
      <xdr:rowOff>114300</xdr:rowOff>
    </xdr:from>
    <xdr:to>
      <xdr:col>6</xdr:col>
      <xdr:colOff>704850</xdr:colOff>
      <xdr:row>40</xdr:row>
      <xdr:rowOff>47625</xdr:rowOff>
    </xdr:to>
    <xdr:sp>
      <xdr:nvSpPr>
        <xdr:cNvPr id="7" name="TextBox 7"/>
        <xdr:cNvSpPr txBox="1">
          <a:spLocks noChangeArrowheads="1"/>
        </xdr:cNvSpPr>
      </xdr:nvSpPr>
      <xdr:spPr>
        <a:xfrm>
          <a:off x="628650" y="6743700"/>
          <a:ext cx="4962525" cy="10763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1</xdr:col>
      <xdr:colOff>19050</xdr:colOff>
      <xdr:row>42</xdr:row>
      <xdr:rowOff>114300</xdr:rowOff>
    </xdr:from>
    <xdr:to>
      <xdr:col>6</xdr:col>
      <xdr:colOff>704850</xdr:colOff>
      <xdr:row>44</xdr:row>
      <xdr:rowOff>47625</xdr:rowOff>
    </xdr:to>
    <xdr:sp>
      <xdr:nvSpPr>
        <xdr:cNvPr id="8" name="TextBox 8"/>
        <xdr:cNvSpPr txBox="1">
          <a:spLocks noChangeArrowheads="1"/>
        </xdr:cNvSpPr>
      </xdr:nvSpPr>
      <xdr:spPr>
        <a:xfrm>
          <a:off x="628650" y="8286750"/>
          <a:ext cx="4962525" cy="3143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1</xdr:col>
      <xdr:colOff>19050</xdr:colOff>
      <xdr:row>46</xdr:row>
      <xdr:rowOff>114300</xdr:rowOff>
    </xdr:from>
    <xdr:to>
      <xdr:col>6</xdr:col>
      <xdr:colOff>704850</xdr:colOff>
      <xdr:row>48</xdr:row>
      <xdr:rowOff>47625</xdr:rowOff>
    </xdr:to>
    <xdr:sp>
      <xdr:nvSpPr>
        <xdr:cNvPr id="9" name="TextBox 9"/>
        <xdr:cNvSpPr txBox="1">
          <a:spLocks noChangeArrowheads="1"/>
        </xdr:cNvSpPr>
      </xdr:nvSpPr>
      <xdr:spPr>
        <a:xfrm>
          <a:off x="628650" y="9067800"/>
          <a:ext cx="4962525" cy="3143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xdr:row>
      <xdr:rowOff>85725</xdr:rowOff>
    </xdr:from>
    <xdr:to>
      <xdr:col>6</xdr:col>
      <xdr:colOff>895350</xdr:colOff>
      <xdr:row>5</xdr:row>
      <xdr:rowOff>142875</xdr:rowOff>
    </xdr:to>
    <xdr:sp>
      <xdr:nvSpPr>
        <xdr:cNvPr id="1" name="TextBox 3"/>
        <xdr:cNvSpPr txBox="1">
          <a:spLocks noChangeArrowheads="1"/>
        </xdr:cNvSpPr>
      </xdr:nvSpPr>
      <xdr:spPr>
        <a:xfrm>
          <a:off x="19050" y="685800"/>
          <a:ext cx="6248400" cy="4381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333399"/>
              </a:solidFill>
              <a:latin typeface="Comic Sans MS"/>
              <a:ea typeface="Comic Sans MS"/>
              <a:cs typeface="Comic Sans MS"/>
            </a:rPr>
            <a:t>Impresión - Recubrimientos - Limpieza - Fab. Recubrimientos - Fab. Calzado - Ind. Farmaceútica - Laminación
Extracción de aceites - Conversión de caucho - Impregnación de fibras de madera </a:t>
          </a:r>
          <a:r>
            <a:rPr lang="en-US" cap="none" sz="1000" b="0" i="0" u="none" baseline="0">
              <a:latin typeface="Comic Sans MS"/>
              <a:ea typeface="Comic Sans MS"/>
              <a:cs typeface="Comic Sans MS"/>
            </a:rPr>
            <a:t>
</a:t>
          </a:r>
        </a:p>
      </xdr:txBody>
    </xdr:sp>
    <xdr:clientData/>
  </xdr:twoCellAnchor>
  <xdr:twoCellAnchor editAs="oneCell">
    <xdr:from>
      <xdr:col>2</xdr:col>
      <xdr:colOff>447675</xdr:colOff>
      <xdr:row>11</xdr:row>
      <xdr:rowOff>161925</xdr:rowOff>
    </xdr:from>
    <xdr:to>
      <xdr:col>5</xdr:col>
      <xdr:colOff>190500</xdr:colOff>
      <xdr:row>18</xdr:row>
      <xdr:rowOff>200025</xdr:rowOff>
    </xdr:to>
    <xdr:pic>
      <xdr:nvPicPr>
        <xdr:cNvPr id="2" name="Picture 14"/>
        <xdr:cNvPicPr preferRelativeResize="1">
          <a:picLocks noChangeAspect="1"/>
        </xdr:cNvPicPr>
      </xdr:nvPicPr>
      <xdr:blipFill>
        <a:blip r:embed="rId1"/>
        <a:stretch>
          <a:fillRect/>
        </a:stretch>
      </xdr:blipFill>
      <xdr:spPr>
        <a:xfrm>
          <a:off x="2209800" y="2647950"/>
          <a:ext cx="2514600" cy="1771650"/>
        </a:xfrm>
        <a:prstGeom prst="rect">
          <a:avLst/>
        </a:prstGeom>
        <a:noFill/>
        <a:ln w="9525" cmpd="sng">
          <a:noFill/>
        </a:ln>
      </xdr:spPr>
    </xdr:pic>
    <xdr:clientData/>
  </xdr:twoCellAnchor>
  <xdr:twoCellAnchor>
    <xdr:from>
      <xdr:col>5</xdr:col>
      <xdr:colOff>28575</xdr:colOff>
      <xdr:row>39</xdr:row>
      <xdr:rowOff>38100</xdr:rowOff>
    </xdr:from>
    <xdr:to>
      <xdr:col>6</xdr:col>
      <xdr:colOff>733425</xdr:colOff>
      <xdr:row>42</xdr:row>
      <xdr:rowOff>57150</xdr:rowOff>
    </xdr:to>
    <xdr:pic>
      <xdr:nvPicPr>
        <xdr:cNvPr id="3" name="Picture 18"/>
        <xdr:cNvPicPr preferRelativeResize="1">
          <a:picLocks noChangeAspect="1"/>
        </xdr:cNvPicPr>
      </xdr:nvPicPr>
      <xdr:blipFill>
        <a:blip r:embed="rId2"/>
        <a:stretch>
          <a:fillRect/>
        </a:stretch>
      </xdr:blipFill>
      <xdr:spPr>
        <a:xfrm>
          <a:off x="4562475" y="9334500"/>
          <a:ext cx="1543050" cy="590550"/>
        </a:xfrm>
        <a:prstGeom prst="rect">
          <a:avLst/>
        </a:prstGeom>
        <a:noFill/>
        <a:ln w="9525" cmpd="sng">
          <a:noFill/>
        </a:ln>
      </xdr:spPr>
    </xdr:pic>
    <xdr:clientData/>
  </xdr:twoCellAnchor>
  <xdr:twoCellAnchor>
    <xdr:from>
      <xdr:col>0</xdr:col>
      <xdr:colOff>19050</xdr:colOff>
      <xdr:row>0</xdr:row>
      <xdr:rowOff>28575</xdr:rowOff>
    </xdr:from>
    <xdr:to>
      <xdr:col>1</xdr:col>
      <xdr:colOff>314325</xdr:colOff>
      <xdr:row>2</xdr:row>
      <xdr:rowOff>28575</xdr:rowOff>
    </xdr:to>
    <xdr:pic>
      <xdr:nvPicPr>
        <xdr:cNvPr id="4" name="Picture 19"/>
        <xdr:cNvPicPr preferRelativeResize="1">
          <a:picLocks noChangeAspect="1"/>
        </xdr:cNvPicPr>
      </xdr:nvPicPr>
      <xdr:blipFill>
        <a:blip r:embed="rId3"/>
        <a:stretch>
          <a:fillRect/>
        </a:stretch>
      </xdr:blipFill>
      <xdr:spPr>
        <a:xfrm>
          <a:off x="19050" y="28575"/>
          <a:ext cx="1133475" cy="381000"/>
        </a:xfrm>
        <a:prstGeom prst="rect">
          <a:avLst/>
        </a:prstGeom>
        <a:noFill/>
        <a:ln w="9525" cmpd="sng">
          <a:noFill/>
        </a:ln>
      </xdr:spPr>
    </xdr:pic>
    <xdr:clientData/>
  </xdr:twoCellAnchor>
  <xdr:twoCellAnchor>
    <xdr:from>
      <xdr:col>6</xdr:col>
      <xdr:colOff>238125</xdr:colOff>
      <xdr:row>0</xdr:row>
      <xdr:rowOff>28575</xdr:rowOff>
    </xdr:from>
    <xdr:to>
      <xdr:col>6</xdr:col>
      <xdr:colOff>1162050</xdr:colOff>
      <xdr:row>2</xdr:row>
      <xdr:rowOff>180975</xdr:rowOff>
    </xdr:to>
    <xdr:pic>
      <xdr:nvPicPr>
        <xdr:cNvPr id="5" name="Picture 20"/>
        <xdr:cNvPicPr preferRelativeResize="1">
          <a:picLocks noChangeAspect="1"/>
        </xdr:cNvPicPr>
      </xdr:nvPicPr>
      <xdr:blipFill>
        <a:blip r:embed="rId4"/>
        <a:stretch>
          <a:fillRect/>
        </a:stretch>
      </xdr:blipFill>
      <xdr:spPr>
        <a:xfrm>
          <a:off x="5610225" y="28575"/>
          <a:ext cx="923925" cy="533400"/>
        </a:xfrm>
        <a:prstGeom prst="rect">
          <a:avLst/>
        </a:prstGeom>
        <a:noFill/>
        <a:ln w="9525" cmpd="sng">
          <a:noFill/>
        </a:ln>
      </xdr:spPr>
    </xdr:pic>
    <xdr:clientData/>
  </xdr:twoCellAnchor>
  <xdr:twoCellAnchor>
    <xdr:from>
      <xdr:col>5</xdr:col>
      <xdr:colOff>161925</xdr:colOff>
      <xdr:row>0</xdr:row>
      <xdr:rowOff>38100</xdr:rowOff>
    </xdr:from>
    <xdr:to>
      <xdr:col>6</xdr:col>
      <xdr:colOff>152400</xdr:colOff>
      <xdr:row>2</xdr:row>
      <xdr:rowOff>190500</xdr:rowOff>
    </xdr:to>
    <xdr:pic>
      <xdr:nvPicPr>
        <xdr:cNvPr id="6" name="Picture 21"/>
        <xdr:cNvPicPr preferRelativeResize="1">
          <a:picLocks noChangeAspect="1"/>
        </xdr:cNvPicPr>
      </xdr:nvPicPr>
      <xdr:blipFill>
        <a:blip r:embed="rId5">
          <a:clrChange>
            <a:clrFrom>
              <a:srgbClr val="FFFFFF"/>
            </a:clrFrom>
            <a:clrTo>
              <a:srgbClr val="FFFFFF">
                <a:alpha val="0"/>
              </a:srgbClr>
            </a:clrTo>
          </a:clrChange>
        </a:blip>
        <a:stretch>
          <a:fillRect/>
        </a:stretch>
      </xdr:blipFill>
      <xdr:spPr>
        <a:xfrm>
          <a:off x="4695825" y="38100"/>
          <a:ext cx="828675" cy="5334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xdr:row>
      <xdr:rowOff>85725</xdr:rowOff>
    </xdr:from>
    <xdr:to>
      <xdr:col>6</xdr:col>
      <xdr:colOff>838200</xdr:colOff>
      <xdr:row>5</xdr:row>
      <xdr:rowOff>142875</xdr:rowOff>
    </xdr:to>
    <xdr:sp>
      <xdr:nvSpPr>
        <xdr:cNvPr id="1" name="TextBox 1"/>
        <xdr:cNvSpPr txBox="1">
          <a:spLocks noChangeArrowheads="1"/>
        </xdr:cNvSpPr>
      </xdr:nvSpPr>
      <xdr:spPr>
        <a:xfrm>
          <a:off x="19050" y="685800"/>
          <a:ext cx="5848350" cy="4381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333399"/>
              </a:solidFill>
              <a:latin typeface="Comic Sans MS"/>
              <a:ea typeface="Comic Sans MS"/>
              <a:cs typeface="Comic Sans MS"/>
            </a:rPr>
            <a:t>Impresión - Recubrimientos - Limpieza - Fab. Recubrimientos - Fab. Calzado - Ind. Farmaceútica - Laminación
Extracción de aceites - Conversión de caucho - Impregnación de fibras de madera </a:t>
          </a:r>
          <a:r>
            <a:rPr lang="en-US" cap="none" sz="1000" b="0" i="0" u="none" baseline="0">
              <a:latin typeface="Comic Sans MS"/>
              <a:ea typeface="Comic Sans MS"/>
              <a:cs typeface="Comic Sans MS"/>
            </a:rPr>
            <a:t>
</a:t>
          </a:r>
        </a:p>
      </xdr:txBody>
    </xdr:sp>
    <xdr:clientData/>
  </xdr:twoCellAnchor>
  <xdr:twoCellAnchor>
    <xdr:from>
      <xdr:col>0</xdr:col>
      <xdr:colOff>19050</xdr:colOff>
      <xdr:row>0</xdr:row>
      <xdr:rowOff>28575</xdr:rowOff>
    </xdr:from>
    <xdr:to>
      <xdr:col>1</xdr:col>
      <xdr:colOff>314325</xdr:colOff>
      <xdr:row>2</xdr:row>
      <xdr:rowOff>28575</xdr:rowOff>
    </xdr:to>
    <xdr:pic>
      <xdr:nvPicPr>
        <xdr:cNvPr id="2" name="Picture 11"/>
        <xdr:cNvPicPr preferRelativeResize="1">
          <a:picLocks noChangeAspect="1"/>
        </xdr:cNvPicPr>
      </xdr:nvPicPr>
      <xdr:blipFill>
        <a:blip r:embed="rId1"/>
        <a:stretch>
          <a:fillRect/>
        </a:stretch>
      </xdr:blipFill>
      <xdr:spPr>
        <a:xfrm>
          <a:off x="19050" y="28575"/>
          <a:ext cx="1133475" cy="381000"/>
        </a:xfrm>
        <a:prstGeom prst="rect">
          <a:avLst/>
        </a:prstGeom>
        <a:noFill/>
        <a:ln w="9525" cmpd="sng">
          <a:noFill/>
        </a:ln>
      </xdr:spPr>
    </xdr:pic>
    <xdr:clientData/>
  </xdr:twoCellAnchor>
  <xdr:twoCellAnchor>
    <xdr:from>
      <xdr:col>5</xdr:col>
      <xdr:colOff>695325</xdr:colOff>
      <xdr:row>0</xdr:row>
      <xdr:rowOff>38100</xdr:rowOff>
    </xdr:from>
    <xdr:to>
      <xdr:col>6</xdr:col>
      <xdr:colOff>781050</xdr:colOff>
      <xdr:row>2</xdr:row>
      <xdr:rowOff>190500</xdr:rowOff>
    </xdr:to>
    <xdr:pic>
      <xdr:nvPicPr>
        <xdr:cNvPr id="3" name="Picture 12"/>
        <xdr:cNvPicPr preferRelativeResize="1">
          <a:picLocks noChangeAspect="1"/>
        </xdr:cNvPicPr>
      </xdr:nvPicPr>
      <xdr:blipFill>
        <a:blip r:embed="rId2"/>
        <a:stretch>
          <a:fillRect/>
        </a:stretch>
      </xdr:blipFill>
      <xdr:spPr>
        <a:xfrm>
          <a:off x="4886325" y="38100"/>
          <a:ext cx="923925" cy="533400"/>
        </a:xfrm>
        <a:prstGeom prst="rect">
          <a:avLst/>
        </a:prstGeom>
        <a:noFill/>
        <a:ln w="9525" cmpd="sng">
          <a:noFill/>
        </a:ln>
      </xdr:spPr>
    </xdr:pic>
    <xdr:clientData/>
  </xdr:twoCellAnchor>
  <xdr:twoCellAnchor>
    <xdr:from>
      <xdr:col>4</xdr:col>
      <xdr:colOff>619125</xdr:colOff>
      <xdr:row>0</xdr:row>
      <xdr:rowOff>47625</xdr:rowOff>
    </xdr:from>
    <xdr:to>
      <xdr:col>5</xdr:col>
      <xdr:colOff>609600</xdr:colOff>
      <xdr:row>2</xdr:row>
      <xdr:rowOff>200025</xdr:rowOff>
    </xdr:to>
    <xdr:pic>
      <xdr:nvPicPr>
        <xdr:cNvPr id="4" name="Picture 13"/>
        <xdr:cNvPicPr preferRelativeResize="1">
          <a:picLocks noChangeAspect="1"/>
        </xdr:cNvPicPr>
      </xdr:nvPicPr>
      <xdr:blipFill>
        <a:blip r:embed="rId3">
          <a:clrChange>
            <a:clrFrom>
              <a:srgbClr val="FFFFFF"/>
            </a:clrFrom>
            <a:clrTo>
              <a:srgbClr val="FFFFFF">
                <a:alpha val="0"/>
              </a:srgbClr>
            </a:clrTo>
          </a:clrChange>
        </a:blip>
        <a:stretch>
          <a:fillRect/>
        </a:stretch>
      </xdr:blipFill>
      <xdr:spPr>
        <a:xfrm>
          <a:off x="3971925" y="47625"/>
          <a:ext cx="828675" cy="5334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xdr:row>
      <xdr:rowOff>85725</xdr:rowOff>
    </xdr:from>
    <xdr:to>
      <xdr:col>6</xdr:col>
      <xdr:colOff>895350</xdr:colOff>
      <xdr:row>5</xdr:row>
      <xdr:rowOff>142875</xdr:rowOff>
    </xdr:to>
    <xdr:sp>
      <xdr:nvSpPr>
        <xdr:cNvPr id="1" name="TextBox 1"/>
        <xdr:cNvSpPr txBox="1">
          <a:spLocks noChangeArrowheads="1"/>
        </xdr:cNvSpPr>
      </xdr:nvSpPr>
      <xdr:spPr>
        <a:xfrm>
          <a:off x="19050" y="685800"/>
          <a:ext cx="6648450" cy="4381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333399"/>
              </a:solidFill>
              <a:latin typeface="Comic Sans MS"/>
              <a:ea typeface="Comic Sans MS"/>
              <a:cs typeface="Comic Sans MS"/>
            </a:rPr>
            <a:t>Impresión - Recubrimientos - Limpieza - Fab. Recubrimientos - Fab. Calzado - Ind. Farmaceútica - Laminación
Extracción de aceites - Conversión de caucho - Impregnación de fibras de madera </a:t>
          </a:r>
          <a:r>
            <a:rPr lang="en-US" cap="none" sz="1000" b="0" i="0" u="none" baseline="0">
              <a:latin typeface="Comic Sans MS"/>
              <a:ea typeface="Comic Sans MS"/>
              <a:cs typeface="Comic Sans MS"/>
            </a:rPr>
            <a:t>
</a:t>
          </a:r>
        </a:p>
      </xdr:txBody>
    </xdr:sp>
    <xdr:clientData/>
  </xdr:twoCellAnchor>
  <xdr:twoCellAnchor>
    <xdr:from>
      <xdr:col>0</xdr:col>
      <xdr:colOff>19050</xdr:colOff>
      <xdr:row>0</xdr:row>
      <xdr:rowOff>28575</xdr:rowOff>
    </xdr:from>
    <xdr:to>
      <xdr:col>1</xdr:col>
      <xdr:colOff>314325</xdr:colOff>
      <xdr:row>2</xdr:row>
      <xdr:rowOff>28575</xdr:rowOff>
    </xdr:to>
    <xdr:pic>
      <xdr:nvPicPr>
        <xdr:cNvPr id="2" name="Picture 13"/>
        <xdr:cNvPicPr preferRelativeResize="1">
          <a:picLocks noChangeAspect="1"/>
        </xdr:cNvPicPr>
      </xdr:nvPicPr>
      <xdr:blipFill>
        <a:blip r:embed="rId1"/>
        <a:stretch>
          <a:fillRect/>
        </a:stretch>
      </xdr:blipFill>
      <xdr:spPr>
        <a:xfrm>
          <a:off x="19050" y="28575"/>
          <a:ext cx="1133475" cy="381000"/>
        </a:xfrm>
        <a:prstGeom prst="rect">
          <a:avLst/>
        </a:prstGeom>
        <a:noFill/>
        <a:ln w="9525" cmpd="sng">
          <a:noFill/>
        </a:ln>
      </xdr:spPr>
    </xdr:pic>
    <xdr:clientData/>
  </xdr:twoCellAnchor>
  <xdr:twoCellAnchor>
    <xdr:from>
      <xdr:col>7</xdr:col>
      <xdr:colOff>295275</xdr:colOff>
      <xdr:row>0</xdr:row>
      <xdr:rowOff>66675</xdr:rowOff>
    </xdr:from>
    <xdr:to>
      <xdr:col>7</xdr:col>
      <xdr:colOff>1219200</xdr:colOff>
      <xdr:row>3</xdr:row>
      <xdr:rowOff>0</xdr:rowOff>
    </xdr:to>
    <xdr:pic>
      <xdr:nvPicPr>
        <xdr:cNvPr id="3" name="Picture 14"/>
        <xdr:cNvPicPr preferRelativeResize="1">
          <a:picLocks noChangeAspect="1"/>
        </xdr:cNvPicPr>
      </xdr:nvPicPr>
      <xdr:blipFill>
        <a:blip r:embed="rId2"/>
        <a:stretch>
          <a:fillRect/>
        </a:stretch>
      </xdr:blipFill>
      <xdr:spPr>
        <a:xfrm>
          <a:off x="7153275" y="66675"/>
          <a:ext cx="923925" cy="533400"/>
        </a:xfrm>
        <a:prstGeom prst="rect">
          <a:avLst/>
        </a:prstGeom>
        <a:noFill/>
        <a:ln w="9525" cmpd="sng">
          <a:noFill/>
        </a:ln>
      </xdr:spPr>
    </xdr:pic>
    <xdr:clientData/>
  </xdr:twoCellAnchor>
  <xdr:twoCellAnchor>
    <xdr:from>
      <xdr:col>6</xdr:col>
      <xdr:colOff>466725</xdr:colOff>
      <xdr:row>0</xdr:row>
      <xdr:rowOff>76200</xdr:rowOff>
    </xdr:from>
    <xdr:to>
      <xdr:col>7</xdr:col>
      <xdr:colOff>209550</xdr:colOff>
      <xdr:row>3</xdr:row>
      <xdr:rowOff>9525</xdr:rowOff>
    </xdr:to>
    <xdr:pic>
      <xdr:nvPicPr>
        <xdr:cNvPr id="4" name="Picture 15"/>
        <xdr:cNvPicPr preferRelativeResize="1">
          <a:picLocks noChangeAspect="1"/>
        </xdr:cNvPicPr>
      </xdr:nvPicPr>
      <xdr:blipFill>
        <a:blip r:embed="rId3">
          <a:clrChange>
            <a:clrFrom>
              <a:srgbClr val="FFFFFF"/>
            </a:clrFrom>
            <a:clrTo>
              <a:srgbClr val="FFFFFF">
                <a:alpha val="0"/>
              </a:srgbClr>
            </a:clrTo>
          </a:clrChange>
        </a:blip>
        <a:stretch>
          <a:fillRect/>
        </a:stretch>
      </xdr:blipFill>
      <xdr:spPr>
        <a:xfrm>
          <a:off x="6238875" y="76200"/>
          <a:ext cx="828675" cy="5334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9</xdr:row>
      <xdr:rowOff>114300</xdr:rowOff>
    </xdr:from>
    <xdr:to>
      <xdr:col>6</xdr:col>
      <xdr:colOff>733425</xdr:colOff>
      <xdr:row>42</xdr:row>
      <xdr:rowOff>142875</xdr:rowOff>
    </xdr:to>
    <xdr:sp>
      <xdr:nvSpPr>
        <xdr:cNvPr id="1" name="Rectangle 70"/>
        <xdr:cNvSpPr>
          <a:spLocks/>
        </xdr:cNvSpPr>
      </xdr:nvSpPr>
      <xdr:spPr>
        <a:xfrm>
          <a:off x="200025" y="1866900"/>
          <a:ext cx="6257925" cy="6334125"/>
        </a:xfrm>
        <a:prstGeom prst="rect">
          <a:avLst/>
        </a:prstGeom>
        <a:solidFill>
          <a:srgbClr val="FFFFFF"/>
        </a:solidFill>
        <a:ln w="19050" cmpd="sng">
          <a:solidFill>
            <a:srgbClr val="333399"/>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0</xdr:col>
      <xdr:colOff>19050</xdr:colOff>
      <xdr:row>3</xdr:row>
      <xdr:rowOff>85725</xdr:rowOff>
    </xdr:from>
    <xdr:to>
      <xdr:col>6</xdr:col>
      <xdr:colOff>885825</xdr:colOff>
      <xdr:row>5</xdr:row>
      <xdr:rowOff>142875</xdr:rowOff>
    </xdr:to>
    <xdr:sp>
      <xdr:nvSpPr>
        <xdr:cNvPr id="2" name="TextBox 27"/>
        <xdr:cNvSpPr txBox="1">
          <a:spLocks noChangeArrowheads="1"/>
        </xdr:cNvSpPr>
      </xdr:nvSpPr>
      <xdr:spPr>
        <a:xfrm>
          <a:off x="19050" y="685800"/>
          <a:ext cx="6591300" cy="4381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333399"/>
              </a:solidFill>
              <a:latin typeface="Comic Sans MS"/>
              <a:ea typeface="Comic Sans MS"/>
              <a:cs typeface="Comic Sans MS"/>
            </a:rPr>
            <a:t>Impresión - Recubrimientos - Limpieza - Fab. Recubrimientos - Fab. Calzado - Ind. Farmaceútica - Laminación
Extracción de aceites - Conversión de caucho - Impregnación de fibras de madera </a:t>
          </a:r>
          <a:r>
            <a:rPr lang="en-US" cap="none" sz="1000" b="0" i="0" u="none" baseline="0">
              <a:latin typeface="Comic Sans MS"/>
              <a:ea typeface="Comic Sans MS"/>
              <a:cs typeface="Comic Sans MS"/>
            </a:rPr>
            <a:t>
</a:t>
          </a:r>
        </a:p>
      </xdr:txBody>
    </xdr:sp>
    <xdr:clientData/>
  </xdr:twoCellAnchor>
  <xdr:twoCellAnchor editAs="oneCell">
    <xdr:from>
      <xdr:col>1</xdr:col>
      <xdr:colOff>495300</xdr:colOff>
      <xdr:row>36</xdr:row>
      <xdr:rowOff>38100</xdr:rowOff>
    </xdr:from>
    <xdr:to>
      <xdr:col>2</xdr:col>
      <xdr:colOff>762000</xdr:colOff>
      <xdr:row>39</xdr:row>
      <xdr:rowOff>171450</xdr:rowOff>
    </xdr:to>
    <xdr:pic>
      <xdr:nvPicPr>
        <xdr:cNvPr id="3" name="Picture 42"/>
        <xdr:cNvPicPr preferRelativeResize="1">
          <a:picLocks noChangeAspect="1"/>
        </xdr:cNvPicPr>
      </xdr:nvPicPr>
      <xdr:blipFill>
        <a:blip r:embed="rId1"/>
        <a:stretch>
          <a:fillRect/>
        </a:stretch>
      </xdr:blipFill>
      <xdr:spPr>
        <a:xfrm>
          <a:off x="1438275" y="6953250"/>
          <a:ext cx="1209675" cy="704850"/>
        </a:xfrm>
        <a:prstGeom prst="rect">
          <a:avLst/>
        </a:prstGeom>
        <a:noFill/>
        <a:ln w="9525" cmpd="sng">
          <a:noFill/>
        </a:ln>
      </xdr:spPr>
    </xdr:pic>
    <xdr:clientData/>
  </xdr:twoCellAnchor>
  <xdr:twoCellAnchor editAs="oneCell">
    <xdr:from>
      <xdr:col>4</xdr:col>
      <xdr:colOff>781050</xdr:colOff>
      <xdr:row>13</xdr:row>
      <xdr:rowOff>28575</xdr:rowOff>
    </xdr:from>
    <xdr:to>
      <xdr:col>6</xdr:col>
      <xdr:colOff>171450</xdr:colOff>
      <xdr:row>18</xdr:row>
      <xdr:rowOff>85725</xdr:rowOff>
    </xdr:to>
    <xdr:pic>
      <xdr:nvPicPr>
        <xdr:cNvPr id="4" name="Picture 46"/>
        <xdr:cNvPicPr preferRelativeResize="1">
          <a:picLocks noChangeAspect="1"/>
        </xdr:cNvPicPr>
      </xdr:nvPicPr>
      <xdr:blipFill>
        <a:blip r:embed="rId2"/>
        <a:stretch>
          <a:fillRect/>
        </a:stretch>
      </xdr:blipFill>
      <xdr:spPr>
        <a:xfrm>
          <a:off x="4619625" y="2543175"/>
          <a:ext cx="1276350" cy="1009650"/>
        </a:xfrm>
        <a:prstGeom prst="rect">
          <a:avLst/>
        </a:prstGeom>
        <a:noFill/>
        <a:ln w="9525" cmpd="sng">
          <a:noFill/>
        </a:ln>
      </xdr:spPr>
    </xdr:pic>
    <xdr:clientData/>
  </xdr:twoCellAnchor>
  <xdr:twoCellAnchor editAs="oneCell">
    <xdr:from>
      <xdr:col>0</xdr:col>
      <xdr:colOff>933450</xdr:colOff>
      <xdr:row>15</xdr:row>
      <xdr:rowOff>85725</xdr:rowOff>
    </xdr:from>
    <xdr:to>
      <xdr:col>2</xdr:col>
      <xdr:colOff>95250</xdr:colOff>
      <xdr:row>20</xdr:row>
      <xdr:rowOff>57150</xdr:rowOff>
    </xdr:to>
    <xdr:pic>
      <xdr:nvPicPr>
        <xdr:cNvPr id="5" name="Picture 50"/>
        <xdr:cNvPicPr preferRelativeResize="1">
          <a:picLocks noChangeAspect="1"/>
        </xdr:cNvPicPr>
      </xdr:nvPicPr>
      <xdr:blipFill>
        <a:blip r:embed="rId3"/>
        <a:stretch>
          <a:fillRect/>
        </a:stretch>
      </xdr:blipFill>
      <xdr:spPr>
        <a:xfrm>
          <a:off x="933450" y="2981325"/>
          <a:ext cx="1047750" cy="942975"/>
        </a:xfrm>
        <a:prstGeom prst="rect">
          <a:avLst/>
        </a:prstGeom>
        <a:noFill/>
        <a:ln w="9525" cmpd="sng">
          <a:noFill/>
        </a:ln>
      </xdr:spPr>
    </xdr:pic>
    <xdr:clientData/>
  </xdr:twoCellAnchor>
  <xdr:twoCellAnchor>
    <xdr:from>
      <xdr:col>2</xdr:col>
      <xdr:colOff>790575</xdr:colOff>
      <xdr:row>16</xdr:row>
      <xdr:rowOff>85725</xdr:rowOff>
    </xdr:from>
    <xdr:to>
      <xdr:col>3</xdr:col>
      <xdr:colOff>114300</xdr:colOff>
      <xdr:row>22</xdr:row>
      <xdr:rowOff>161925</xdr:rowOff>
    </xdr:to>
    <xdr:sp>
      <xdr:nvSpPr>
        <xdr:cNvPr id="6" name="Line 52"/>
        <xdr:cNvSpPr>
          <a:spLocks/>
        </xdr:cNvSpPr>
      </xdr:nvSpPr>
      <xdr:spPr>
        <a:xfrm flipH="1" flipV="1">
          <a:off x="2676525" y="3171825"/>
          <a:ext cx="333375" cy="1238250"/>
        </a:xfrm>
        <a:prstGeom prst="line">
          <a:avLst/>
        </a:prstGeom>
        <a:noFill/>
        <a:ln w="19050" cmpd="sng">
          <a:solidFill>
            <a:srgbClr val="333399"/>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2</xdr:col>
      <xdr:colOff>57150</xdr:colOff>
      <xdr:row>18</xdr:row>
      <xdr:rowOff>0</xdr:rowOff>
    </xdr:from>
    <xdr:to>
      <xdr:col>2</xdr:col>
      <xdr:colOff>1000125</xdr:colOff>
      <xdr:row>20</xdr:row>
      <xdr:rowOff>95250</xdr:rowOff>
    </xdr:to>
    <xdr:sp>
      <xdr:nvSpPr>
        <xdr:cNvPr id="7" name="Line 53"/>
        <xdr:cNvSpPr>
          <a:spLocks/>
        </xdr:cNvSpPr>
      </xdr:nvSpPr>
      <xdr:spPr>
        <a:xfrm flipH="1" flipV="1">
          <a:off x="1943100" y="3467100"/>
          <a:ext cx="942975" cy="495300"/>
        </a:xfrm>
        <a:prstGeom prst="line">
          <a:avLst/>
        </a:prstGeom>
        <a:noFill/>
        <a:ln w="19050" cmpd="sng">
          <a:solidFill>
            <a:srgbClr val="333399"/>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4</xdr:col>
      <xdr:colOff>85725</xdr:colOff>
      <xdr:row>18</xdr:row>
      <xdr:rowOff>57150</xdr:rowOff>
    </xdr:from>
    <xdr:to>
      <xdr:col>5</xdr:col>
      <xdr:colOff>152400</xdr:colOff>
      <xdr:row>23</xdr:row>
      <xdr:rowOff>0</xdr:rowOff>
    </xdr:to>
    <xdr:sp>
      <xdr:nvSpPr>
        <xdr:cNvPr id="8" name="Line 54"/>
        <xdr:cNvSpPr>
          <a:spLocks/>
        </xdr:cNvSpPr>
      </xdr:nvSpPr>
      <xdr:spPr>
        <a:xfrm flipV="1">
          <a:off x="3924300" y="3524250"/>
          <a:ext cx="1009650" cy="914400"/>
        </a:xfrm>
        <a:prstGeom prst="line">
          <a:avLst/>
        </a:prstGeom>
        <a:noFill/>
        <a:ln w="19050" cmpd="sng">
          <a:solidFill>
            <a:srgbClr val="333399"/>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4</xdr:col>
      <xdr:colOff>466725</xdr:colOff>
      <xdr:row>26</xdr:row>
      <xdr:rowOff>123825</xdr:rowOff>
    </xdr:from>
    <xdr:to>
      <xdr:col>5</xdr:col>
      <xdr:colOff>161925</xdr:colOff>
      <xdr:row>26</xdr:row>
      <xdr:rowOff>123825</xdr:rowOff>
    </xdr:to>
    <xdr:sp>
      <xdr:nvSpPr>
        <xdr:cNvPr id="9" name="Line 55"/>
        <xdr:cNvSpPr>
          <a:spLocks/>
        </xdr:cNvSpPr>
      </xdr:nvSpPr>
      <xdr:spPr>
        <a:xfrm flipV="1">
          <a:off x="4305300" y="5133975"/>
          <a:ext cx="638175" cy="0"/>
        </a:xfrm>
        <a:prstGeom prst="line">
          <a:avLst/>
        </a:prstGeom>
        <a:noFill/>
        <a:ln w="19050" cmpd="sng">
          <a:solidFill>
            <a:srgbClr val="333399"/>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1</xdr:col>
      <xdr:colOff>581025</xdr:colOff>
      <xdr:row>26</xdr:row>
      <xdr:rowOff>104775</xdr:rowOff>
    </xdr:from>
    <xdr:to>
      <xdr:col>2</xdr:col>
      <xdr:colOff>333375</xdr:colOff>
      <xdr:row>26</xdr:row>
      <xdr:rowOff>104775</xdr:rowOff>
    </xdr:to>
    <xdr:sp>
      <xdr:nvSpPr>
        <xdr:cNvPr id="10" name="Line 56"/>
        <xdr:cNvSpPr>
          <a:spLocks/>
        </xdr:cNvSpPr>
      </xdr:nvSpPr>
      <xdr:spPr>
        <a:xfrm>
          <a:off x="1524000" y="5114925"/>
          <a:ext cx="695325" cy="0"/>
        </a:xfrm>
        <a:prstGeom prst="line">
          <a:avLst/>
        </a:prstGeom>
        <a:noFill/>
        <a:ln w="19050" cmpd="sng">
          <a:solidFill>
            <a:srgbClr val="FF0000"/>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2</xdr:col>
      <xdr:colOff>209550</xdr:colOff>
      <xdr:row>32</xdr:row>
      <xdr:rowOff>19050</xdr:rowOff>
    </xdr:from>
    <xdr:to>
      <xdr:col>2</xdr:col>
      <xdr:colOff>857250</xdr:colOff>
      <xdr:row>36</xdr:row>
      <xdr:rowOff>47625</xdr:rowOff>
    </xdr:to>
    <xdr:sp>
      <xdr:nvSpPr>
        <xdr:cNvPr id="11" name="Line 57"/>
        <xdr:cNvSpPr>
          <a:spLocks/>
        </xdr:cNvSpPr>
      </xdr:nvSpPr>
      <xdr:spPr>
        <a:xfrm flipH="1">
          <a:off x="2095500" y="6172200"/>
          <a:ext cx="647700" cy="790575"/>
        </a:xfrm>
        <a:prstGeom prst="line">
          <a:avLst/>
        </a:prstGeom>
        <a:noFill/>
        <a:ln w="19050" cmpd="sng">
          <a:solidFill>
            <a:srgbClr val="333399"/>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3</xdr:col>
      <xdr:colOff>600075</xdr:colOff>
      <xdr:row>32</xdr:row>
      <xdr:rowOff>19050</xdr:rowOff>
    </xdr:from>
    <xdr:to>
      <xdr:col>4</xdr:col>
      <xdr:colOff>295275</xdr:colOff>
      <xdr:row>35</xdr:row>
      <xdr:rowOff>152400</xdr:rowOff>
    </xdr:to>
    <xdr:sp>
      <xdr:nvSpPr>
        <xdr:cNvPr id="12" name="Line 58"/>
        <xdr:cNvSpPr>
          <a:spLocks/>
        </xdr:cNvSpPr>
      </xdr:nvSpPr>
      <xdr:spPr>
        <a:xfrm>
          <a:off x="3495675" y="6172200"/>
          <a:ext cx="638175" cy="704850"/>
        </a:xfrm>
        <a:prstGeom prst="line">
          <a:avLst/>
        </a:prstGeom>
        <a:noFill/>
        <a:ln w="19050" cmpd="sng">
          <a:solidFill>
            <a:srgbClr val="333399"/>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4</xdr:col>
      <xdr:colOff>466725</xdr:colOff>
      <xdr:row>28</xdr:row>
      <xdr:rowOff>123825</xdr:rowOff>
    </xdr:from>
    <xdr:to>
      <xdr:col>5</xdr:col>
      <xdr:colOff>38100</xdr:colOff>
      <xdr:row>28</xdr:row>
      <xdr:rowOff>123825</xdr:rowOff>
    </xdr:to>
    <xdr:sp>
      <xdr:nvSpPr>
        <xdr:cNvPr id="13" name="Line 59"/>
        <xdr:cNvSpPr>
          <a:spLocks/>
        </xdr:cNvSpPr>
      </xdr:nvSpPr>
      <xdr:spPr>
        <a:xfrm>
          <a:off x="4305300" y="5514975"/>
          <a:ext cx="514350" cy="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5</xdr:col>
      <xdr:colOff>57150</xdr:colOff>
      <xdr:row>28</xdr:row>
      <xdr:rowOff>114300</xdr:rowOff>
    </xdr:from>
    <xdr:to>
      <xdr:col>5</xdr:col>
      <xdr:colOff>57150</xdr:colOff>
      <xdr:row>33</xdr:row>
      <xdr:rowOff>123825</xdr:rowOff>
    </xdr:to>
    <xdr:sp>
      <xdr:nvSpPr>
        <xdr:cNvPr id="14" name="Line 60"/>
        <xdr:cNvSpPr>
          <a:spLocks/>
        </xdr:cNvSpPr>
      </xdr:nvSpPr>
      <xdr:spPr>
        <a:xfrm>
          <a:off x="4838700" y="5505450"/>
          <a:ext cx="0" cy="962025"/>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4</xdr:col>
      <xdr:colOff>85725</xdr:colOff>
      <xdr:row>33</xdr:row>
      <xdr:rowOff>123825</xdr:rowOff>
    </xdr:from>
    <xdr:to>
      <xdr:col>5</xdr:col>
      <xdr:colOff>57150</xdr:colOff>
      <xdr:row>33</xdr:row>
      <xdr:rowOff>123825</xdr:rowOff>
    </xdr:to>
    <xdr:sp>
      <xdr:nvSpPr>
        <xdr:cNvPr id="15" name="Line 62"/>
        <xdr:cNvSpPr>
          <a:spLocks/>
        </xdr:cNvSpPr>
      </xdr:nvSpPr>
      <xdr:spPr>
        <a:xfrm flipH="1">
          <a:off x="3924300" y="6467475"/>
          <a:ext cx="914400" cy="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2</xdr:col>
      <xdr:colOff>676275</xdr:colOff>
      <xdr:row>33</xdr:row>
      <xdr:rowOff>133350</xdr:rowOff>
    </xdr:from>
    <xdr:to>
      <xdr:col>3</xdr:col>
      <xdr:colOff>676275</xdr:colOff>
      <xdr:row>33</xdr:row>
      <xdr:rowOff>133350</xdr:rowOff>
    </xdr:to>
    <xdr:sp>
      <xdr:nvSpPr>
        <xdr:cNvPr id="16" name="Line 63"/>
        <xdr:cNvSpPr>
          <a:spLocks/>
        </xdr:cNvSpPr>
      </xdr:nvSpPr>
      <xdr:spPr>
        <a:xfrm flipH="1">
          <a:off x="2562225" y="6477000"/>
          <a:ext cx="1009650" cy="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1</xdr:col>
      <xdr:colOff>885825</xdr:colOff>
      <xdr:row>33</xdr:row>
      <xdr:rowOff>123825</xdr:rowOff>
    </xdr:from>
    <xdr:to>
      <xdr:col>2</xdr:col>
      <xdr:colOff>371475</xdr:colOff>
      <xdr:row>33</xdr:row>
      <xdr:rowOff>123825</xdr:rowOff>
    </xdr:to>
    <xdr:sp>
      <xdr:nvSpPr>
        <xdr:cNvPr id="17" name="Line 64"/>
        <xdr:cNvSpPr>
          <a:spLocks/>
        </xdr:cNvSpPr>
      </xdr:nvSpPr>
      <xdr:spPr>
        <a:xfrm flipH="1">
          <a:off x="1828800" y="6467475"/>
          <a:ext cx="428625" cy="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1</xdr:col>
      <xdr:colOff>885825</xdr:colOff>
      <xdr:row>28</xdr:row>
      <xdr:rowOff>123825</xdr:rowOff>
    </xdr:from>
    <xdr:to>
      <xdr:col>1</xdr:col>
      <xdr:colOff>885825</xdr:colOff>
      <xdr:row>33</xdr:row>
      <xdr:rowOff>114300</xdr:rowOff>
    </xdr:to>
    <xdr:sp>
      <xdr:nvSpPr>
        <xdr:cNvPr id="18" name="Line 65"/>
        <xdr:cNvSpPr>
          <a:spLocks/>
        </xdr:cNvSpPr>
      </xdr:nvSpPr>
      <xdr:spPr>
        <a:xfrm flipV="1">
          <a:off x="1828800" y="5514975"/>
          <a:ext cx="0" cy="942975"/>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1</xdr:col>
      <xdr:colOff>885825</xdr:colOff>
      <xdr:row>28</xdr:row>
      <xdr:rowOff>123825</xdr:rowOff>
    </xdr:from>
    <xdr:to>
      <xdr:col>2</xdr:col>
      <xdr:colOff>333375</xdr:colOff>
      <xdr:row>28</xdr:row>
      <xdr:rowOff>123825</xdr:rowOff>
    </xdr:to>
    <xdr:sp>
      <xdr:nvSpPr>
        <xdr:cNvPr id="19" name="Line 66"/>
        <xdr:cNvSpPr>
          <a:spLocks/>
        </xdr:cNvSpPr>
      </xdr:nvSpPr>
      <xdr:spPr>
        <a:xfrm>
          <a:off x="1828800" y="5514975"/>
          <a:ext cx="390525" cy="0"/>
        </a:xfrm>
        <a:prstGeom prst="line">
          <a:avLst/>
        </a:prstGeom>
        <a:noFill/>
        <a:ln w="19050" cmpd="sng">
          <a:solidFill>
            <a:srgbClr val="FF0000"/>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5</xdr:col>
      <xdr:colOff>57150</xdr:colOff>
      <xdr:row>33</xdr:row>
      <xdr:rowOff>0</xdr:rowOff>
    </xdr:from>
    <xdr:to>
      <xdr:col>5</xdr:col>
      <xdr:colOff>609600</xdr:colOff>
      <xdr:row>33</xdr:row>
      <xdr:rowOff>0</xdr:rowOff>
    </xdr:to>
    <xdr:sp>
      <xdr:nvSpPr>
        <xdr:cNvPr id="20" name="Line 67"/>
        <xdr:cNvSpPr>
          <a:spLocks/>
        </xdr:cNvSpPr>
      </xdr:nvSpPr>
      <xdr:spPr>
        <a:xfrm>
          <a:off x="4838700" y="6343650"/>
          <a:ext cx="552450" cy="0"/>
        </a:xfrm>
        <a:prstGeom prst="line">
          <a:avLst/>
        </a:prstGeom>
        <a:noFill/>
        <a:ln w="19050" cmpd="sng">
          <a:solidFill>
            <a:srgbClr val="333399"/>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editAs="oneCell">
    <xdr:from>
      <xdr:col>3</xdr:col>
      <xdr:colOff>209550</xdr:colOff>
      <xdr:row>16</xdr:row>
      <xdr:rowOff>85725</xdr:rowOff>
    </xdr:from>
    <xdr:to>
      <xdr:col>3</xdr:col>
      <xdr:colOff>809625</xdr:colOff>
      <xdr:row>18</xdr:row>
      <xdr:rowOff>0</xdr:rowOff>
    </xdr:to>
    <xdr:pic>
      <xdr:nvPicPr>
        <xdr:cNvPr id="21" name="CommandButton1"/>
        <xdr:cNvPicPr preferRelativeResize="1">
          <a:picLocks noChangeAspect="1"/>
        </xdr:cNvPicPr>
      </xdr:nvPicPr>
      <xdr:blipFill>
        <a:blip r:embed="rId4"/>
        <a:stretch>
          <a:fillRect/>
        </a:stretch>
      </xdr:blipFill>
      <xdr:spPr>
        <a:xfrm>
          <a:off x="3105150" y="3171825"/>
          <a:ext cx="600075" cy="295275"/>
        </a:xfrm>
        <a:prstGeom prst="rect">
          <a:avLst/>
        </a:prstGeom>
        <a:noFill/>
        <a:ln w="9525" cmpd="sng">
          <a:noFill/>
        </a:ln>
      </xdr:spPr>
    </xdr:pic>
    <xdr:clientData/>
  </xdr:twoCellAnchor>
  <xdr:twoCellAnchor editAs="oneCell">
    <xdr:from>
      <xdr:col>5</xdr:col>
      <xdr:colOff>180975</xdr:colOff>
      <xdr:row>18</xdr:row>
      <xdr:rowOff>95250</xdr:rowOff>
    </xdr:from>
    <xdr:to>
      <xdr:col>6</xdr:col>
      <xdr:colOff>200025</xdr:colOff>
      <xdr:row>20</xdr:row>
      <xdr:rowOff>19050</xdr:rowOff>
    </xdr:to>
    <xdr:pic>
      <xdr:nvPicPr>
        <xdr:cNvPr id="22" name="CommandButton7"/>
        <xdr:cNvPicPr preferRelativeResize="1">
          <a:picLocks noChangeAspect="1"/>
        </xdr:cNvPicPr>
      </xdr:nvPicPr>
      <xdr:blipFill>
        <a:blip r:embed="rId5"/>
        <a:stretch>
          <a:fillRect/>
        </a:stretch>
      </xdr:blipFill>
      <xdr:spPr>
        <a:xfrm>
          <a:off x="4962525" y="3562350"/>
          <a:ext cx="962025" cy="323850"/>
        </a:xfrm>
        <a:prstGeom prst="rect">
          <a:avLst/>
        </a:prstGeom>
        <a:noFill/>
        <a:ln w="9525" cmpd="sng">
          <a:noFill/>
        </a:ln>
      </xdr:spPr>
    </xdr:pic>
    <xdr:clientData/>
  </xdr:twoCellAnchor>
  <xdr:twoCellAnchor editAs="oneCell">
    <xdr:from>
      <xdr:col>0</xdr:col>
      <xdr:colOff>523875</xdr:colOff>
      <xdr:row>20</xdr:row>
      <xdr:rowOff>104775</xdr:rowOff>
    </xdr:from>
    <xdr:to>
      <xdr:col>2</xdr:col>
      <xdr:colOff>57150</xdr:colOff>
      <xdr:row>22</xdr:row>
      <xdr:rowOff>47625</xdr:rowOff>
    </xdr:to>
    <xdr:pic>
      <xdr:nvPicPr>
        <xdr:cNvPr id="23" name="CommandButton6"/>
        <xdr:cNvPicPr preferRelativeResize="1">
          <a:picLocks noChangeAspect="1"/>
        </xdr:cNvPicPr>
      </xdr:nvPicPr>
      <xdr:blipFill>
        <a:blip r:embed="rId6"/>
        <a:stretch>
          <a:fillRect/>
        </a:stretch>
      </xdr:blipFill>
      <xdr:spPr>
        <a:xfrm>
          <a:off x="523875" y="3971925"/>
          <a:ext cx="1419225" cy="323850"/>
        </a:xfrm>
        <a:prstGeom prst="rect">
          <a:avLst/>
        </a:prstGeom>
        <a:noFill/>
        <a:ln w="9525" cmpd="sng">
          <a:noFill/>
        </a:ln>
      </xdr:spPr>
    </xdr:pic>
    <xdr:clientData/>
  </xdr:twoCellAnchor>
  <xdr:twoCellAnchor editAs="oneCell">
    <xdr:from>
      <xdr:col>0</xdr:col>
      <xdr:colOff>714375</xdr:colOff>
      <xdr:row>28</xdr:row>
      <xdr:rowOff>66675</xdr:rowOff>
    </xdr:from>
    <xdr:to>
      <xdr:col>1</xdr:col>
      <xdr:colOff>704850</xdr:colOff>
      <xdr:row>30</xdr:row>
      <xdr:rowOff>9525</xdr:rowOff>
    </xdr:to>
    <xdr:pic>
      <xdr:nvPicPr>
        <xdr:cNvPr id="24" name="CommandButton5"/>
        <xdr:cNvPicPr preferRelativeResize="1">
          <a:picLocks noChangeAspect="1"/>
        </xdr:cNvPicPr>
      </xdr:nvPicPr>
      <xdr:blipFill>
        <a:blip r:embed="rId7"/>
        <a:stretch>
          <a:fillRect/>
        </a:stretch>
      </xdr:blipFill>
      <xdr:spPr>
        <a:xfrm>
          <a:off x="714375" y="5457825"/>
          <a:ext cx="933450" cy="323850"/>
        </a:xfrm>
        <a:prstGeom prst="rect">
          <a:avLst/>
        </a:prstGeom>
        <a:noFill/>
        <a:ln w="9525" cmpd="sng">
          <a:noFill/>
        </a:ln>
      </xdr:spPr>
    </xdr:pic>
    <xdr:clientData/>
  </xdr:twoCellAnchor>
  <xdr:twoCellAnchor editAs="oneCell">
    <xdr:from>
      <xdr:col>5</xdr:col>
      <xdr:colOff>733425</xdr:colOff>
      <xdr:row>29</xdr:row>
      <xdr:rowOff>104775</xdr:rowOff>
    </xdr:from>
    <xdr:to>
      <xdr:col>6</xdr:col>
      <xdr:colOff>457200</xdr:colOff>
      <xdr:row>31</xdr:row>
      <xdr:rowOff>47625</xdr:rowOff>
    </xdr:to>
    <xdr:pic>
      <xdr:nvPicPr>
        <xdr:cNvPr id="25" name="CommandButton2"/>
        <xdr:cNvPicPr preferRelativeResize="1">
          <a:picLocks noChangeAspect="1"/>
        </xdr:cNvPicPr>
      </xdr:nvPicPr>
      <xdr:blipFill>
        <a:blip r:embed="rId8"/>
        <a:stretch>
          <a:fillRect/>
        </a:stretch>
      </xdr:blipFill>
      <xdr:spPr>
        <a:xfrm>
          <a:off x="5514975" y="5686425"/>
          <a:ext cx="666750" cy="323850"/>
        </a:xfrm>
        <a:prstGeom prst="rect">
          <a:avLst/>
        </a:prstGeom>
        <a:noFill/>
        <a:ln w="9525" cmpd="sng">
          <a:noFill/>
        </a:ln>
      </xdr:spPr>
    </xdr:pic>
    <xdr:clientData/>
  </xdr:twoCellAnchor>
  <xdr:twoCellAnchor editAs="oneCell">
    <xdr:from>
      <xdr:col>0</xdr:col>
      <xdr:colOff>904875</xdr:colOff>
      <xdr:row>31</xdr:row>
      <xdr:rowOff>152400</xdr:rowOff>
    </xdr:from>
    <xdr:to>
      <xdr:col>1</xdr:col>
      <xdr:colOff>781050</xdr:colOff>
      <xdr:row>33</xdr:row>
      <xdr:rowOff>95250</xdr:rowOff>
    </xdr:to>
    <xdr:pic>
      <xdr:nvPicPr>
        <xdr:cNvPr id="26" name="CommandButton8"/>
        <xdr:cNvPicPr preferRelativeResize="1">
          <a:picLocks noChangeAspect="1"/>
        </xdr:cNvPicPr>
      </xdr:nvPicPr>
      <xdr:blipFill>
        <a:blip r:embed="rId9"/>
        <a:stretch>
          <a:fillRect/>
        </a:stretch>
      </xdr:blipFill>
      <xdr:spPr>
        <a:xfrm>
          <a:off x="904875" y="6115050"/>
          <a:ext cx="819150" cy="323850"/>
        </a:xfrm>
        <a:prstGeom prst="rect">
          <a:avLst/>
        </a:prstGeom>
        <a:noFill/>
        <a:ln w="9525" cmpd="sng">
          <a:noFill/>
        </a:ln>
      </xdr:spPr>
    </xdr:pic>
    <xdr:clientData/>
  </xdr:twoCellAnchor>
  <xdr:twoCellAnchor editAs="oneCell">
    <xdr:from>
      <xdr:col>5</xdr:col>
      <xdr:colOff>628650</xdr:colOff>
      <xdr:row>32</xdr:row>
      <xdr:rowOff>66675</xdr:rowOff>
    </xdr:from>
    <xdr:to>
      <xdr:col>6</xdr:col>
      <xdr:colOff>581025</xdr:colOff>
      <xdr:row>33</xdr:row>
      <xdr:rowOff>171450</xdr:rowOff>
    </xdr:to>
    <xdr:pic>
      <xdr:nvPicPr>
        <xdr:cNvPr id="27" name="CommandButton9"/>
        <xdr:cNvPicPr preferRelativeResize="1">
          <a:picLocks noChangeAspect="1"/>
        </xdr:cNvPicPr>
      </xdr:nvPicPr>
      <xdr:blipFill>
        <a:blip r:embed="rId10"/>
        <a:stretch>
          <a:fillRect/>
        </a:stretch>
      </xdr:blipFill>
      <xdr:spPr>
        <a:xfrm>
          <a:off x="5410200" y="6219825"/>
          <a:ext cx="895350" cy="295275"/>
        </a:xfrm>
        <a:prstGeom prst="rect">
          <a:avLst/>
        </a:prstGeom>
        <a:noFill/>
        <a:ln w="9525" cmpd="sng">
          <a:noFill/>
        </a:ln>
      </xdr:spPr>
    </xdr:pic>
    <xdr:clientData/>
  </xdr:twoCellAnchor>
  <xdr:twoCellAnchor editAs="oneCell">
    <xdr:from>
      <xdr:col>2</xdr:col>
      <xdr:colOff>333375</xdr:colOff>
      <xdr:row>39</xdr:row>
      <xdr:rowOff>161925</xdr:rowOff>
    </xdr:from>
    <xdr:to>
      <xdr:col>3</xdr:col>
      <xdr:colOff>19050</xdr:colOff>
      <xdr:row>41</xdr:row>
      <xdr:rowOff>76200</xdr:rowOff>
    </xdr:to>
    <xdr:pic>
      <xdr:nvPicPr>
        <xdr:cNvPr id="28" name="CommandButton4"/>
        <xdr:cNvPicPr preferRelativeResize="1">
          <a:picLocks noChangeAspect="1"/>
        </xdr:cNvPicPr>
      </xdr:nvPicPr>
      <xdr:blipFill>
        <a:blip r:embed="rId11"/>
        <a:stretch>
          <a:fillRect/>
        </a:stretch>
      </xdr:blipFill>
      <xdr:spPr>
        <a:xfrm>
          <a:off x="2219325" y="7648575"/>
          <a:ext cx="695325" cy="295275"/>
        </a:xfrm>
        <a:prstGeom prst="rect">
          <a:avLst/>
        </a:prstGeom>
        <a:noFill/>
        <a:ln w="9525" cmpd="sng">
          <a:noFill/>
        </a:ln>
      </xdr:spPr>
    </xdr:pic>
    <xdr:clientData/>
  </xdr:twoCellAnchor>
  <xdr:twoCellAnchor editAs="oneCell">
    <xdr:from>
      <xdr:col>5</xdr:col>
      <xdr:colOff>533400</xdr:colOff>
      <xdr:row>38</xdr:row>
      <xdr:rowOff>133350</xdr:rowOff>
    </xdr:from>
    <xdr:to>
      <xdr:col>6</xdr:col>
      <xdr:colOff>342900</xdr:colOff>
      <xdr:row>40</xdr:row>
      <xdr:rowOff>76200</xdr:rowOff>
    </xdr:to>
    <xdr:pic>
      <xdr:nvPicPr>
        <xdr:cNvPr id="29" name="CommandButton3"/>
        <xdr:cNvPicPr preferRelativeResize="1">
          <a:picLocks noChangeAspect="1"/>
        </xdr:cNvPicPr>
      </xdr:nvPicPr>
      <xdr:blipFill>
        <a:blip r:embed="rId12"/>
        <a:stretch>
          <a:fillRect/>
        </a:stretch>
      </xdr:blipFill>
      <xdr:spPr>
        <a:xfrm>
          <a:off x="5314950" y="7429500"/>
          <a:ext cx="752475" cy="323850"/>
        </a:xfrm>
        <a:prstGeom prst="rect">
          <a:avLst/>
        </a:prstGeom>
        <a:noFill/>
        <a:ln w="9525" cmpd="sng">
          <a:noFill/>
        </a:ln>
      </xdr:spPr>
    </xdr:pic>
    <xdr:clientData/>
  </xdr:twoCellAnchor>
  <xdr:twoCellAnchor editAs="oneCell">
    <xdr:from>
      <xdr:col>5</xdr:col>
      <xdr:colOff>628650</xdr:colOff>
      <xdr:row>22</xdr:row>
      <xdr:rowOff>9525</xdr:rowOff>
    </xdr:from>
    <xdr:to>
      <xdr:col>6</xdr:col>
      <xdr:colOff>352425</xdr:colOff>
      <xdr:row>23</xdr:row>
      <xdr:rowOff>142875</xdr:rowOff>
    </xdr:to>
    <xdr:pic>
      <xdr:nvPicPr>
        <xdr:cNvPr id="30" name="CommandButton10"/>
        <xdr:cNvPicPr preferRelativeResize="1">
          <a:picLocks noChangeAspect="1"/>
        </xdr:cNvPicPr>
      </xdr:nvPicPr>
      <xdr:blipFill>
        <a:blip r:embed="rId13"/>
        <a:stretch>
          <a:fillRect/>
        </a:stretch>
      </xdr:blipFill>
      <xdr:spPr>
        <a:xfrm>
          <a:off x="5410200" y="4257675"/>
          <a:ext cx="666750" cy="323850"/>
        </a:xfrm>
        <a:prstGeom prst="rect">
          <a:avLst/>
        </a:prstGeom>
        <a:noFill/>
        <a:ln w="9525" cmpd="sng">
          <a:noFill/>
        </a:ln>
      </xdr:spPr>
    </xdr:pic>
    <xdr:clientData/>
  </xdr:twoCellAnchor>
  <xdr:twoCellAnchor editAs="oneCell">
    <xdr:from>
      <xdr:col>2</xdr:col>
      <xdr:colOff>333375</xdr:colOff>
      <xdr:row>22</xdr:row>
      <xdr:rowOff>161925</xdr:rowOff>
    </xdr:from>
    <xdr:to>
      <xdr:col>4</xdr:col>
      <xdr:colOff>542925</xdr:colOff>
      <xdr:row>30</xdr:row>
      <xdr:rowOff>66675</xdr:rowOff>
    </xdr:to>
    <xdr:pic>
      <xdr:nvPicPr>
        <xdr:cNvPr id="31" name="Picture 120"/>
        <xdr:cNvPicPr preferRelativeResize="1">
          <a:picLocks noChangeAspect="1"/>
        </xdr:cNvPicPr>
      </xdr:nvPicPr>
      <xdr:blipFill>
        <a:blip r:embed="rId14"/>
        <a:stretch>
          <a:fillRect/>
        </a:stretch>
      </xdr:blipFill>
      <xdr:spPr>
        <a:xfrm>
          <a:off x="2219325" y="4410075"/>
          <a:ext cx="2162175" cy="1428750"/>
        </a:xfrm>
        <a:prstGeom prst="rect">
          <a:avLst/>
        </a:prstGeom>
        <a:noFill/>
        <a:ln w="9525" cmpd="sng">
          <a:noFill/>
        </a:ln>
      </xdr:spPr>
    </xdr:pic>
    <xdr:clientData/>
  </xdr:twoCellAnchor>
  <xdr:twoCellAnchor editAs="oneCell">
    <xdr:from>
      <xdr:col>5</xdr:col>
      <xdr:colOff>161925</xdr:colOff>
      <xdr:row>24</xdr:row>
      <xdr:rowOff>0</xdr:rowOff>
    </xdr:from>
    <xdr:to>
      <xdr:col>6</xdr:col>
      <xdr:colOff>581025</xdr:colOff>
      <xdr:row>29</xdr:row>
      <xdr:rowOff>95250</xdr:rowOff>
    </xdr:to>
    <xdr:pic>
      <xdr:nvPicPr>
        <xdr:cNvPr id="32" name="Picture 122"/>
        <xdr:cNvPicPr preferRelativeResize="1">
          <a:picLocks noChangeAspect="1"/>
        </xdr:cNvPicPr>
      </xdr:nvPicPr>
      <xdr:blipFill>
        <a:blip r:embed="rId15"/>
        <a:stretch>
          <a:fillRect/>
        </a:stretch>
      </xdr:blipFill>
      <xdr:spPr>
        <a:xfrm>
          <a:off x="4943475" y="4629150"/>
          <a:ext cx="1362075" cy="1047750"/>
        </a:xfrm>
        <a:prstGeom prst="rect">
          <a:avLst/>
        </a:prstGeom>
        <a:noFill/>
        <a:ln w="9525" cmpd="sng">
          <a:noFill/>
        </a:ln>
      </xdr:spPr>
    </xdr:pic>
    <xdr:clientData/>
  </xdr:twoCellAnchor>
  <xdr:twoCellAnchor editAs="oneCell">
    <xdr:from>
      <xdr:col>4</xdr:col>
      <xdr:colOff>295275</xdr:colOff>
      <xdr:row>35</xdr:row>
      <xdr:rowOff>47625</xdr:rowOff>
    </xdr:from>
    <xdr:to>
      <xdr:col>5</xdr:col>
      <xdr:colOff>466725</xdr:colOff>
      <xdr:row>41</xdr:row>
      <xdr:rowOff>85725</xdr:rowOff>
    </xdr:to>
    <xdr:pic>
      <xdr:nvPicPr>
        <xdr:cNvPr id="33" name="Picture 124"/>
        <xdr:cNvPicPr preferRelativeResize="1">
          <a:picLocks noChangeAspect="1"/>
        </xdr:cNvPicPr>
      </xdr:nvPicPr>
      <xdr:blipFill>
        <a:blip r:embed="rId16"/>
        <a:stretch>
          <a:fillRect/>
        </a:stretch>
      </xdr:blipFill>
      <xdr:spPr>
        <a:xfrm>
          <a:off x="4133850" y="6772275"/>
          <a:ext cx="1114425" cy="1181100"/>
        </a:xfrm>
        <a:prstGeom prst="rect">
          <a:avLst/>
        </a:prstGeom>
        <a:noFill/>
        <a:ln w="9525" cmpd="sng">
          <a:noFill/>
        </a:ln>
      </xdr:spPr>
    </xdr:pic>
    <xdr:clientData/>
  </xdr:twoCellAnchor>
  <xdr:twoCellAnchor editAs="oneCell">
    <xdr:from>
      <xdr:col>2</xdr:col>
      <xdr:colOff>600075</xdr:colOff>
      <xdr:row>10</xdr:row>
      <xdr:rowOff>28575</xdr:rowOff>
    </xdr:from>
    <xdr:to>
      <xdr:col>3</xdr:col>
      <xdr:colOff>819150</xdr:colOff>
      <xdr:row>16</xdr:row>
      <xdr:rowOff>76200</xdr:rowOff>
    </xdr:to>
    <xdr:pic>
      <xdr:nvPicPr>
        <xdr:cNvPr id="34" name="Picture 125"/>
        <xdr:cNvPicPr preferRelativeResize="1">
          <a:picLocks noChangeAspect="1"/>
        </xdr:cNvPicPr>
      </xdr:nvPicPr>
      <xdr:blipFill>
        <a:blip r:embed="rId17"/>
        <a:stretch>
          <a:fillRect/>
        </a:stretch>
      </xdr:blipFill>
      <xdr:spPr>
        <a:xfrm>
          <a:off x="2486025" y="1971675"/>
          <a:ext cx="1228725" cy="1190625"/>
        </a:xfrm>
        <a:prstGeom prst="rect">
          <a:avLst/>
        </a:prstGeom>
        <a:noFill/>
        <a:ln w="9525" cmpd="sng">
          <a:noFill/>
        </a:ln>
      </xdr:spPr>
    </xdr:pic>
    <xdr:clientData/>
  </xdr:twoCellAnchor>
  <xdr:twoCellAnchor editAs="oneCell">
    <xdr:from>
      <xdr:col>0</xdr:col>
      <xdr:colOff>304800</xdr:colOff>
      <xdr:row>23</xdr:row>
      <xdr:rowOff>161925</xdr:rowOff>
    </xdr:from>
    <xdr:to>
      <xdr:col>1</xdr:col>
      <xdr:colOff>733425</xdr:colOff>
      <xdr:row>28</xdr:row>
      <xdr:rowOff>38100</xdr:rowOff>
    </xdr:to>
    <xdr:pic>
      <xdr:nvPicPr>
        <xdr:cNvPr id="35" name="Picture 127"/>
        <xdr:cNvPicPr preferRelativeResize="1">
          <a:picLocks noChangeAspect="1"/>
        </xdr:cNvPicPr>
      </xdr:nvPicPr>
      <xdr:blipFill>
        <a:blip r:embed="rId18"/>
        <a:stretch>
          <a:fillRect/>
        </a:stretch>
      </xdr:blipFill>
      <xdr:spPr>
        <a:xfrm>
          <a:off x="304800" y="4600575"/>
          <a:ext cx="1371600" cy="828675"/>
        </a:xfrm>
        <a:prstGeom prst="rect">
          <a:avLst/>
        </a:prstGeom>
        <a:noFill/>
        <a:ln w="9525" cmpd="sng">
          <a:noFill/>
        </a:ln>
      </xdr:spPr>
    </xdr:pic>
    <xdr:clientData/>
  </xdr:twoCellAnchor>
  <xdr:twoCellAnchor>
    <xdr:from>
      <xdr:col>0</xdr:col>
      <xdr:colOff>19050</xdr:colOff>
      <xdr:row>0</xdr:row>
      <xdr:rowOff>28575</xdr:rowOff>
    </xdr:from>
    <xdr:to>
      <xdr:col>1</xdr:col>
      <xdr:colOff>209550</xdr:colOff>
      <xdr:row>2</xdr:row>
      <xdr:rowOff>28575</xdr:rowOff>
    </xdr:to>
    <xdr:pic>
      <xdr:nvPicPr>
        <xdr:cNvPr id="36" name="Picture 133"/>
        <xdr:cNvPicPr preferRelativeResize="1">
          <a:picLocks noChangeAspect="1"/>
        </xdr:cNvPicPr>
      </xdr:nvPicPr>
      <xdr:blipFill>
        <a:blip r:embed="rId19"/>
        <a:stretch>
          <a:fillRect/>
        </a:stretch>
      </xdr:blipFill>
      <xdr:spPr>
        <a:xfrm>
          <a:off x="19050" y="28575"/>
          <a:ext cx="1133475" cy="381000"/>
        </a:xfrm>
        <a:prstGeom prst="rect">
          <a:avLst/>
        </a:prstGeom>
        <a:noFill/>
        <a:ln w="9525" cmpd="sng">
          <a:noFill/>
        </a:ln>
      </xdr:spPr>
    </xdr:pic>
    <xdr:clientData/>
  </xdr:twoCellAnchor>
  <xdr:twoCellAnchor>
    <xdr:from>
      <xdr:col>5</xdr:col>
      <xdr:colOff>828675</xdr:colOff>
      <xdr:row>0</xdr:row>
      <xdr:rowOff>28575</xdr:rowOff>
    </xdr:from>
    <xdr:to>
      <xdr:col>6</xdr:col>
      <xdr:colOff>809625</xdr:colOff>
      <xdr:row>2</xdr:row>
      <xdr:rowOff>180975</xdr:rowOff>
    </xdr:to>
    <xdr:pic>
      <xdr:nvPicPr>
        <xdr:cNvPr id="37" name="Picture 134"/>
        <xdr:cNvPicPr preferRelativeResize="1">
          <a:picLocks noChangeAspect="1"/>
        </xdr:cNvPicPr>
      </xdr:nvPicPr>
      <xdr:blipFill>
        <a:blip r:embed="rId20"/>
        <a:stretch>
          <a:fillRect/>
        </a:stretch>
      </xdr:blipFill>
      <xdr:spPr>
        <a:xfrm>
          <a:off x="5610225" y="28575"/>
          <a:ext cx="923925" cy="533400"/>
        </a:xfrm>
        <a:prstGeom prst="rect">
          <a:avLst/>
        </a:prstGeom>
        <a:noFill/>
        <a:ln w="9525" cmpd="sng">
          <a:noFill/>
        </a:ln>
      </xdr:spPr>
    </xdr:pic>
    <xdr:clientData/>
  </xdr:twoCellAnchor>
  <xdr:twoCellAnchor>
    <xdr:from>
      <xdr:col>4</xdr:col>
      <xdr:colOff>857250</xdr:colOff>
      <xdr:row>0</xdr:row>
      <xdr:rowOff>38100</xdr:rowOff>
    </xdr:from>
    <xdr:to>
      <xdr:col>5</xdr:col>
      <xdr:colOff>742950</xdr:colOff>
      <xdr:row>2</xdr:row>
      <xdr:rowOff>190500</xdr:rowOff>
    </xdr:to>
    <xdr:pic>
      <xdr:nvPicPr>
        <xdr:cNvPr id="38" name="Picture 135"/>
        <xdr:cNvPicPr preferRelativeResize="1">
          <a:picLocks noChangeAspect="1"/>
        </xdr:cNvPicPr>
      </xdr:nvPicPr>
      <xdr:blipFill>
        <a:blip r:embed="rId21">
          <a:clrChange>
            <a:clrFrom>
              <a:srgbClr val="FFFFFF"/>
            </a:clrFrom>
            <a:clrTo>
              <a:srgbClr val="FFFFFF">
                <a:alpha val="0"/>
              </a:srgbClr>
            </a:clrTo>
          </a:clrChange>
        </a:blip>
        <a:stretch>
          <a:fillRect/>
        </a:stretch>
      </xdr:blipFill>
      <xdr:spPr>
        <a:xfrm>
          <a:off x="4695825" y="38100"/>
          <a:ext cx="828675" cy="5334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xdr:row>
      <xdr:rowOff>85725</xdr:rowOff>
    </xdr:from>
    <xdr:to>
      <xdr:col>8</xdr:col>
      <xdr:colOff>733425</xdr:colOff>
      <xdr:row>5</xdr:row>
      <xdr:rowOff>142875</xdr:rowOff>
    </xdr:to>
    <xdr:sp>
      <xdr:nvSpPr>
        <xdr:cNvPr id="1" name="TextBox 1"/>
        <xdr:cNvSpPr txBox="1">
          <a:spLocks noChangeArrowheads="1"/>
        </xdr:cNvSpPr>
      </xdr:nvSpPr>
      <xdr:spPr>
        <a:xfrm>
          <a:off x="19050" y="685800"/>
          <a:ext cx="6972300" cy="4381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333399"/>
              </a:solidFill>
              <a:latin typeface="Comic Sans MS"/>
              <a:ea typeface="Comic Sans MS"/>
              <a:cs typeface="Comic Sans MS"/>
            </a:rPr>
            <a:t>Impresión - Recubrimientos - Limpieza - Fab. Recubrimientos - Fab. Calzado - Ind. Farmaceútica - Laminación
Extracción de aceites - Conversión de caucho - Impregnación de fibras de madera </a:t>
          </a:r>
          <a:r>
            <a:rPr lang="en-US" cap="none" sz="1000" b="0" i="0" u="none" baseline="0">
              <a:latin typeface="Comic Sans MS"/>
              <a:ea typeface="Comic Sans MS"/>
              <a:cs typeface="Comic Sans MS"/>
            </a:rPr>
            <a:t>
</a:t>
          </a:r>
        </a:p>
      </xdr:txBody>
    </xdr:sp>
    <xdr:clientData/>
  </xdr:twoCellAnchor>
  <xdr:twoCellAnchor editAs="absolute">
    <xdr:from>
      <xdr:col>5</xdr:col>
      <xdr:colOff>47625</xdr:colOff>
      <xdr:row>10</xdr:row>
      <xdr:rowOff>0</xdr:rowOff>
    </xdr:from>
    <xdr:to>
      <xdr:col>6</xdr:col>
      <xdr:colOff>752475</xdr:colOff>
      <xdr:row>12</xdr:row>
      <xdr:rowOff>38100</xdr:rowOff>
    </xdr:to>
    <xdr:pic>
      <xdr:nvPicPr>
        <xdr:cNvPr id="2" name="CommandButton1"/>
        <xdr:cNvPicPr preferRelativeResize="1">
          <a:picLocks noChangeAspect="1"/>
        </xdr:cNvPicPr>
      </xdr:nvPicPr>
      <xdr:blipFill>
        <a:blip r:embed="rId1"/>
        <a:stretch>
          <a:fillRect/>
        </a:stretch>
      </xdr:blipFill>
      <xdr:spPr>
        <a:xfrm>
          <a:off x="4057650" y="1981200"/>
          <a:ext cx="1419225" cy="438150"/>
        </a:xfrm>
        <a:prstGeom prst="rect">
          <a:avLst/>
        </a:prstGeom>
        <a:noFill/>
        <a:ln w="9525" cmpd="sng">
          <a:noFill/>
        </a:ln>
      </xdr:spPr>
    </xdr:pic>
    <xdr:clientData/>
  </xdr:twoCellAnchor>
  <xdr:twoCellAnchor editAs="oneCell">
    <xdr:from>
      <xdr:col>1</xdr:col>
      <xdr:colOff>238125</xdr:colOff>
      <xdr:row>16</xdr:row>
      <xdr:rowOff>28575</xdr:rowOff>
    </xdr:from>
    <xdr:to>
      <xdr:col>7</xdr:col>
      <xdr:colOff>542925</xdr:colOff>
      <xdr:row>16</xdr:row>
      <xdr:rowOff>180975</xdr:rowOff>
    </xdr:to>
    <xdr:pic>
      <xdr:nvPicPr>
        <xdr:cNvPr id="3" name="ListBox1"/>
        <xdr:cNvPicPr preferRelativeResize="1">
          <a:picLocks noChangeAspect="1"/>
        </xdr:cNvPicPr>
      </xdr:nvPicPr>
      <xdr:blipFill>
        <a:blip r:embed="rId2"/>
        <a:stretch>
          <a:fillRect/>
        </a:stretch>
      </xdr:blipFill>
      <xdr:spPr>
        <a:xfrm>
          <a:off x="1057275" y="3324225"/>
          <a:ext cx="4991100" cy="152400"/>
        </a:xfrm>
        <a:prstGeom prst="rect">
          <a:avLst/>
        </a:prstGeom>
        <a:noFill/>
        <a:ln w="9525" cmpd="sng">
          <a:noFill/>
        </a:ln>
      </xdr:spPr>
    </xdr:pic>
    <xdr:clientData/>
  </xdr:twoCellAnchor>
  <xdr:twoCellAnchor editAs="oneCell">
    <xdr:from>
      <xdr:col>0</xdr:col>
      <xdr:colOff>180975</xdr:colOff>
      <xdr:row>16</xdr:row>
      <xdr:rowOff>28575</xdr:rowOff>
    </xdr:from>
    <xdr:to>
      <xdr:col>1</xdr:col>
      <xdr:colOff>180975</xdr:colOff>
      <xdr:row>26</xdr:row>
      <xdr:rowOff>161925</xdr:rowOff>
    </xdr:to>
    <xdr:pic>
      <xdr:nvPicPr>
        <xdr:cNvPr id="4" name="ListBox2"/>
        <xdr:cNvPicPr preferRelativeResize="1">
          <a:picLocks noChangeAspect="1"/>
        </xdr:cNvPicPr>
      </xdr:nvPicPr>
      <xdr:blipFill>
        <a:blip r:embed="rId3"/>
        <a:stretch>
          <a:fillRect/>
        </a:stretch>
      </xdr:blipFill>
      <xdr:spPr>
        <a:xfrm>
          <a:off x="180975" y="3324225"/>
          <a:ext cx="819150" cy="2295525"/>
        </a:xfrm>
        <a:prstGeom prst="rect">
          <a:avLst/>
        </a:prstGeom>
        <a:noFill/>
        <a:ln w="9525" cmpd="sng">
          <a:noFill/>
        </a:ln>
      </xdr:spPr>
    </xdr:pic>
    <xdr:clientData/>
  </xdr:twoCellAnchor>
  <xdr:twoCellAnchor editAs="oneCell">
    <xdr:from>
      <xdr:col>7</xdr:col>
      <xdr:colOff>38100</xdr:colOff>
      <xdr:row>25</xdr:row>
      <xdr:rowOff>0</xdr:rowOff>
    </xdr:from>
    <xdr:to>
      <xdr:col>8</xdr:col>
      <xdr:colOff>533400</xdr:colOff>
      <xdr:row>26</xdr:row>
      <xdr:rowOff>104775</xdr:rowOff>
    </xdr:to>
    <xdr:pic>
      <xdr:nvPicPr>
        <xdr:cNvPr id="5" name="CommandButton2"/>
        <xdr:cNvPicPr preferRelativeResize="1">
          <a:picLocks noChangeAspect="1"/>
        </xdr:cNvPicPr>
      </xdr:nvPicPr>
      <xdr:blipFill>
        <a:blip r:embed="rId4"/>
        <a:stretch>
          <a:fillRect/>
        </a:stretch>
      </xdr:blipFill>
      <xdr:spPr>
        <a:xfrm>
          <a:off x="5543550" y="5229225"/>
          <a:ext cx="1247775" cy="333375"/>
        </a:xfrm>
        <a:prstGeom prst="rect">
          <a:avLst/>
        </a:prstGeom>
        <a:noFill/>
        <a:ln w="9525" cmpd="sng">
          <a:noFill/>
        </a:ln>
      </xdr:spPr>
    </xdr:pic>
    <xdr:clientData/>
  </xdr:twoCellAnchor>
  <xdr:twoCellAnchor editAs="oneCell">
    <xdr:from>
      <xdr:col>2</xdr:col>
      <xdr:colOff>123825</xdr:colOff>
      <xdr:row>22</xdr:row>
      <xdr:rowOff>123825</xdr:rowOff>
    </xdr:from>
    <xdr:to>
      <xdr:col>3</xdr:col>
      <xdr:colOff>133350</xdr:colOff>
      <xdr:row>23</xdr:row>
      <xdr:rowOff>190500</xdr:rowOff>
    </xdr:to>
    <xdr:pic>
      <xdr:nvPicPr>
        <xdr:cNvPr id="6" name="CommandButton3"/>
        <xdr:cNvPicPr preferRelativeResize="1">
          <a:picLocks noChangeAspect="1"/>
        </xdr:cNvPicPr>
      </xdr:nvPicPr>
      <xdr:blipFill>
        <a:blip r:embed="rId5"/>
        <a:stretch>
          <a:fillRect/>
        </a:stretch>
      </xdr:blipFill>
      <xdr:spPr>
        <a:xfrm>
          <a:off x="1552575" y="4581525"/>
          <a:ext cx="847725" cy="314325"/>
        </a:xfrm>
        <a:prstGeom prst="rect">
          <a:avLst/>
        </a:prstGeom>
        <a:noFill/>
        <a:ln w="9525" cmpd="sng">
          <a:noFill/>
        </a:ln>
      </xdr:spPr>
    </xdr:pic>
    <xdr:clientData/>
  </xdr:twoCellAnchor>
  <xdr:twoCellAnchor>
    <xdr:from>
      <xdr:col>0</xdr:col>
      <xdr:colOff>19050</xdr:colOff>
      <xdr:row>0</xdr:row>
      <xdr:rowOff>28575</xdr:rowOff>
    </xdr:from>
    <xdr:to>
      <xdr:col>1</xdr:col>
      <xdr:colOff>333375</xdr:colOff>
      <xdr:row>2</xdr:row>
      <xdr:rowOff>28575</xdr:rowOff>
    </xdr:to>
    <xdr:pic>
      <xdr:nvPicPr>
        <xdr:cNvPr id="7" name="Picture 590"/>
        <xdr:cNvPicPr preferRelativeResize="1">
          <a:picLocks noChangeAspect="1"/>
        </xdr:cNvPicPr>
      </xdr:nvPicPr>
      <xdr:blipFill>
        <a:blip r:embed="rId6"/>
        <a:stretch>
          <a:fillRect/>
        </a:stretch>
      </xdr:blipFill>
      <xdr:spPr>
        <a:xfrm>
          <a:off x="19050" y="28575"/>
          <a:ext cx="1133475" cy="381000"/>
        </a:xfrm>
        <a:prstGeom prst="rect">
          <a:avLst/>
        </a:prstGeom>
        <a:noFill/>
        <a:ln w="9525" cmpd="sng">
          <a:noFill/>
        </a:ln>
      </xdr:spPr>
    </xdr:pic>
    <xdr:clientData/>
  </xdr:twoCellAnchor>
  <xdr:twoCellAnchor>
    <xdr:from>
      <xdr:col>7</xdr:col>
      <xdr:colOff>542925</xdr:colOff>
      <xdr:row>0</xdr:row>
      <xdr:rowOff>38100</xdr:rowOff>
    </xdr:from>
    <xdr:to>
      <xdr:col>8</xdr:col>
      <xdr:colOff>714375</xdr:colOff>
      <xdr:row>2</xdr:row>
      <xdr:rowOff>190500</xdr:rowOff>
    </xdr:to>
    <xdr:pic>
      <xdr:nvPicPr>
        <xdr:cNvPr id="8" name="Picture 591"/>
        <xdr:cNvPicPr preferRelativeResize="1">
          <a:picLocks noChangeAspect="1"/>
        </xdr:cNvPicPr>
      </xdr:nvPicPr>
      <xdr:blipFill>
        <a:blip r:embed="rId7"/>
        <a:stretch>
          <a:fillRect/>
        </a:stretch>
      </xdr:blipFill>
      <xdr:spPr>
        <a:xfrm>
          <a:off x="6048375" y="38100"/>
          <a:ext cx="923925" cy="533400"/>
        </a:xfrm>
        <a:prstGeom prst="rect">
          <a:avLst/>
        </a:prstGeom>
        <a:noFill/>
        <a:ln w="9525" cmpd="sng">
          <a:noFill/>
        </a:ln>
      </xdr:spPr>
    </xdr:pic>
    <xdr:clientData/>
  </xdr:twoCellAnchor>
  <xdr:twoCellAnchor>
    <xdr:from>
      <xdr:col>6</xdr:col>
      <xdr:colOff>409575</xdr:colOff>
      <xdr:row>0</xdr:row>
      <xdr:rowOff>47625</xdr:rowOff>
    </xdr:from>
    <xdr:to>
      <xdr:col>7</xdr:col>
      <xdr:colOff>457200</xdr:colOff>
      <xdr:row>2</xdr:row>
      <xdr:rowOff>200025</xdr:rowOff>
    </xdr:to>
    <xdr:pic>
      <xdr:nvPicPr>
        <xdr:cNvPr id="9" name="Picture 592"/>
        <xdr:cNvPicPr preferRelativeResize="1">
          <a:picLocks noChangeAspect="1"/>
        </xdr:cNvPicPr>
      </xdr:nvPicPr>
      <xdr:blipFill>
        <a:blip r:embed="rId8">
          <a:clrChange>
            <a:clrFrom>
              <a:srgbClr val="FFFFFF"/>
            </a:clrFrom>
            <a:clrTo>
              <a:srgbClr val="FFFFFF">
                <a:alpha val="0"/>
              </a:srgbClr>
            </a:clrTo>
          </a:clrChange>
        </a:blip>
        <a:stretch>
          <a:fillRect/>
        </a:stretch>
      </xdr:blipFill>
      <xdr:spPr>
        <a:xfrm>
          <a:off x="5133975" y="47625"/>
          <a:ext cx="828675" cy="5334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xdr:row>
      <xdr:rowOff>85725</xdr:rowOff>
    </xdr:from>
    <xdr:to>
      <xdr:col>6</xdr:col>
      <xdr:colOff>895350</xdr:colOff>
      <xdr:row>5</xdr:row>
      <xdr:rowOff>142875</xdr:rowOff>
    </xdr:to>
    <xdr:sp>
      <xdr:nvSpPr>
        <xdr:cNvPr id="1" name="TextBox 1"/>
        <xdr:cNvSpPr txBox="1">
          <a:spLocks noChangeArrowheads="1"/>
        </xdr:cNvSpPr>
      </xdr:nvSpPr>
      <xdr:spPr>
        <a:xfrm>
          <a:off x="19050" y="685800"/>
          <a:ext cx="6810375" cy="4381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333399"/>
              </a:solidFill>
              <a:latin typeface="Comic Sans MS"/>
              <a:ea typeface="Comic Sans MS"/>
              <a:cs typeface="Comic Sans MS"/>
            </a:rPr>
            <a:t>Impresión - Recubrimientos - Limpieza - Fab. Recubrimientos - Fab. Calzado - Ind. Farmaceútica - Laminación
Extracción de aceites - Conversión de caucho - Impregnación de fibras de madera </a:t>
          </a:r>
          <a:r>
            <a:rPr lang="en-US" cap="none" sz="1000" b="0" i="0" u="none" baseline="0">
              <a:latin typeface="Comic Sans MS"/>
              <a:ea typeface="Comic Sans MS"/>
              <a:cs typeface="Comic Sans MS"/>
            </a:rPr>
            <a:t>
</a:t>
          </a:r>
        </a:p>
      </xdr:txBody>
    </xdr:sp>
    <xdr:clientData/>
  </xdr:twoCellAnchor>
  <xdr:twoCellAnchor>
    <xdr:from>
      <xdr:col>0</xdr:col>
      <xdr:colOff>19050</xdr:colOff>
      <xdr:row>0</xdr:row>
      <xdr:rowOff>28575</xdr:rowOff>
    </xdr:from>
    <xdr:to>
      <xdr:col>1</xdr:col>
      <xdr:colOff>314325</xdr:colOff>
      <xdr:row>2</xdr:row>
      <xdr:rowOff>28575</xdr:rowOff>
    </xdr:to>
    <xdr:pic>
      <xdr:nvPicPr>
        <xdr:cNvPr id="2" name="Picture 13"/>
        <xdr:cNvPicPr preferRelativeResize="1">
          <a:picLocks noChangeAspect="1"/>
        </xdr:cNvPicPr>
      </xdr:nvPicPr>
      <xdr:blipFill>
        <a:blip r:embed="rId1"/>
        <a:stretch>
          <a:fillRect/>
        </a:stretch>
      </xdr:blipFill>
      <xdr:spPr>
        <a:xfrm>
          <a:off x="19050" y="28575"/>
          <a:ext cx="1133475" cy="381000"/>
        </a:xfrm>
        <a:prstGeom prst="rect">
          <a:avLst/>
        </a:prstGeom>
        <a:noFill/>
        <a:ln w="9525" cmpd="sng">
          <a:noFill/>
        </a:ln>
      </xdr:spPr>
    </xdr:pic>
    <xdr:clientData/>
  </xdr:twoCellAnchor>
  <xdr:twoCellAnchor>
    <xdr:from>
      <xdr:col>6</xdr:col>
      <xdr:colOff>180975</xdr:colOff>
      <xdr:row>0</xdr:row>
      <xdr:rowOff>28575</xdr:rowOff>
    </xdr:from>
    <xdr:to>
      <xdr:col>6</xdr:col>
      <xdr:colOff>1104900</xdr:colOff>
      <xdr:row>2</xdr:row>
      <xdr:rowOff>180975</xdr:rowOff>
    </xdr:to>
    <xdr:pic>
      <xdr:nvPicPr>
        <xdr:cNvPr id="3" name="Picture 14"/>
        <xdr:cNvPicPr preferRelativeResize="1">
          <a:picLocks noChangeAspect="1"/>
        </xdr:cNvPicPr>
      </xdr:nvPicPr>
      <xdr:blipFill>
        <a:blip r:embed="rId2"/>
        <a:stretch>
          <a:fillRect/>
        </a:stretch>
      </xdr:blipFill>
      <xdr:spPr>
        <a:xfrm>
          <a:off x="6115050" y="28575"/>
          <a:ext cx="923925" cy="533400"/>
        </a:xfrm>
        <a:prstGeom prst="rect">
          <a:avLst/>
        </a:prstGeom>
        <a:noFill/>
        <a:ln w="9525" cmpd="sng">
          <a:noFill/>
        </a:ln>
      </xdr:spPr>
    </xdr:pic>
    <xdr:clientData/>
  </xdr:twoCellAnchor>
  <xdr:twoCellAnchor>
    <xdr:from>
      <xdr:col>5</xdr:col>
      <xdr:colOff>104775</xdr:colOff>
      <xdr:row>0</xdr:row>
      <xdr:rowOff>38100</xdr:rowOff>
    </xdr:from>
    <xdr:to>
      <xdr:col>6</xdr:col>
      <xdr:colOff>95250</xdr:colOff>
      <xdr:row>2</xdr:row>
      <xdr:rowOff>190500</xdr:rowOff>
    </xdr:to>
    <xdr:pic>
      <xdr:nvPicPr>
        <xdr:cNvPr id="4" name="Picture 15"/>
        <xdr:cNvPicPr preferRelativeResize="1">
          <a:picLocks noChangeAspect="1"/>
        </xdr:cNvPicPr>
      </xdr:nvPicPr>
      <xdr:blipFill>
        <a:blip r:embed="rId3">
          <a:clrChange>
            <a:clrFrom>
              <a:srgbClr val="FFFFFF"/>
            </a:clrFrom>
            <a:clrTo>
              <a:srgbClr val="FFFFFF">
                <a:alpha val="0"/>
              </a:srgbClr>
            </a:clrTo>
          </a:clrChange>
        </a:blip>
        <a:stretch>
          <a:fillRect/>
        </a:stretch>
      </xdr:blipFill>
      <xdr:spPr>
        <a:xfrm>
          <a:off x="5200650" y="38100"/>
          <a:ext cx="828675" cy="5334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xdr:row>
      <xdr:rowOff>85725</xdr:rowOff>
    </xdr:from>
    <xdr:to>
      <xdr:col>6</xdr:col>
      <xdr:colOff>838200</xdr:colOff>
      <xdr:row>5</xdr:row>
      <xdr:rowOff>142875</xdr:rowOff>
    </xdr:to>
    <xdr:sp>
      <xdr:nvSpPr>
        <xdr:cNvPr id="1" name="TextBox 1"/>
        <xdr:cNvSpPr txBox="1">
          <a:spLocks noChangeArrowheads="1"/>
        </xdr:cNvSpPr>
      </xdr:nvSpPr>
      <xdr:spPr>
        <a:xfrm>
          <a:off x="19050" y="685800"/>
          <a:ext cx="5895975" cy="4381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333399"/>
              </a:solidFill>
              <a:latin typeface="Comic Sans MS"/>
              <a:ea typeface="Comic Sans MS"/>
              <a:cs typeface="Comic Sans MS"/>
            </a:rPr>
            <a:t>Impresión - Recubrimientos - Limpieza - Fab. Recubrimientos - Fab. Calzado - Ind. Farmaceútica - Laminación
Extracción de aceites - Conversión de caucho - Impregnación de fibras de madera </a:t>
          </a:r>
          <a:r>
            <a:rPr lang="en-US" cap="none" sz="1000" b="0" i="0" u="none" baseline="0">
              <a:latin typeface="Comic Sans MS"/>
              <a:ea typeface="Comic Sans MS"/>
              <a:cs typeface="Comic Sans MS"/>
            </a:rPr>
            <a:t>
</a:t>
          </a:r>
        </a:p>
      </xdr:txBody>
    </xdr:sp>
    <xdr:clientData/>
  </xdr:twoCellAnchor>
  <xdr:twoCellAnchor>
    <xdr:from>
      <xdr:col>0</xdr:col>
      <xdr:colOff>19050</xdr:colOff>
      <xdr:row>0</xdr:row>
      <xdr:rowOff>28575</xdr:rowOff>
    </xdr:from>
    <xdr:to>
      <xdr:col>1</xdr:col>
      <xdr:colOff>314325</xdr:colOff>
      <xdr:row>2</xdr:row>
      <xdr:rowOff>28575</xdr:rowOff>
    </xdr:to>
    <xdr:pic>
      <xdr:nvPicPr>
        <xdr:cNvPr id="2" name="Picture 6"/>
        <xdr:cNvPicPr preferRelativeResize="1">
          <a:picLocks noChangeAspect="1"/>
        </xdr:cNvPicPr>
      </xdr:nvPicPr>
      <xdr:blipFill>
        <a:blip r:embed="rId1"/>
        <a:stretch>
          <a:fillRect/>
        </a:stretch>
      </xdr:blipFill>
      <xdr:spPr>
        <a:xfrm>
          <a:off x="19050" y="28575"/>
          <a:ext cx="1133475" cy="381000"/>
        </a:xfrm>
        <a:prstGeom prst="rect">
          <a:avLst/>
        </a:prstGeom>
        <a:noFill/>
        <a:ln w="9525" cmpd="sng">
          <a:noFill/>
        </a:ln>
      </xdr:spPr>
    </xdr:pic>
    <xdr:clientData/>
  </xdr:twoCellAnchor>
  <xdr:twoCellAnchor>
    <xdr:from>
      <xdr:col>6</xdr:col>
      <xdr:colOff>828675</xdr:colOff>
      <xdr:row>0</xdr:row>
      <xdr:rowOff>28575</xdr:rowOff>
    </xdr:from>
    <xdr:to>
      <xdr:col>7</xdr:col>
      <xdr:colOff>914400</xdr:colOff>
      <xdr:row>2</xdr:row>
      <xdr:rowOff>180975</xdr:rowOff>
    </xdr:to>
    <xdr:pic>
      <xdr:nvPicPr>
        <xdr:cNvPr id="3" name="Picture 7"/>
        <xdr:cNvPicPr preferRelativeResize="1">
          <a:picLocks noChangeAspect="1"/>
        </xdr:cNvPicPr>
      </xdr:nvPicPr>
      <xdr:blipFill>
        <a:blip r:embed="rId2"/>
        <a:stretch>
          <a:fillRect/>
        </a:stretch>
      </xdr:blipFill>
      <xdr:spPr>
        <a:xfrm>
          <a:off x="5905500" y="28575"/>
          <a:ext cx="923925" cy="533400"/>
        </a:xfrm>
        <a:prstGeom prst="rect">
          <a:avLst/>
        </a:prstGeom>
        <a:noFill/>
        <a:ln w="9525" cmpd="sng">
          <a:noFill/>
        </a:ln>
      </xdr:spPr>
    </xdr:pic>
    <xdr:clientData/>
  </xdr:twoCellAnchor>
  <xdr:twoCellAnchor>
    <xdr:from>
      <xdr:col>5</xdr:col>
      <xdr:colOff>638175</xdr:colOff>
      <xdr:row>0</xdr:row>
      <xdr:rowOff>38100</xdr:rowOff>
    </xdr:from>
    <xdr:to>
      <xdr:col>6</xdr:col>
      <xdr:colOff>752475</xdr:colOff>
      <xdr:row>2</xdr:row>
      <xdr:rowOff>190500</xdr:rowOff>
    </xdr:to>
    <xdr:pic>
      <xdr:nvPicPr>
        <xdr:cNvPr id="4" name="Picture 8"/>
        <xdr:cNvPicPr preferRelativeResize="1">
          <a:picLocks noChangeAspect="1"/>
        </xdr:cNvPicPr>
      </xdr:nvPicPr>
      <xdr:blipFill>
        <a:blip r:embed="rId3">
          <a:clrChange>
            <a:clrFrom>
              <a:srgbClr val="FFFFFF"/>
            </a:clrFrom>
            <a:clrTo>
              <a:srgbClr val="FFFFFF">
                <a:alpha val="0"/>
              </a:srgbClr>
            </a:clrTo>
          </a:clrChange>
        </a:blip>
        <a:stretch>
          <a:fillRect/>
        </a:stretch>
      </xdr:blipFill>
      <xdr:spPr>
        <a:xfrm>
          <a:off x="5000625" y="38100"/>
          <a:ext cx="828675" cy="5334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17</xdr:row>
      <xdr:rowOff>171450</xdr:rowOff>
    </xdr:from>
    <xdr:to>
      <xdr:col>6</xdr:col>
      <xdr:colOff>685800</xdr:colOff>
      <xdr:row>51</xdr:row>
      <xdr:rowOff>9525</xdr:rowOff>
    </xdr:to>
    <xdr:sp>
      <xdr:nvSpPr>
        <xdr:cNvPr id="1" name="Rectangle 1"/>
        <xdr:cNvSpPr>
          <a:spLocks/>
        </xdr:cNvSpPr>
      </xdr:nvSpPr>
      <xdr:spPr>
        <a:xfrm>
          <a:off x="152400" y="3905250"/>
          <a:ext cx="6257925" cy="6334125"/>
        </a:xfrm>
        <a:prstGeom prst="rect">
          <a:avLst/>
        </a:prstGeom>
        <a:solidFill>
          <a:srgbClr val="FFFFFF"/>
        </a:solidFill>
        <a:ln w="19050" cmpd="sng">
          <a:solidFill>
            <a:srgbClr val="333399"/>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0</xdr:col>
      <xdr:colOff>19050</xdr:colOff>
      <xdr:row>3</xdr:row>
      <xdr:rowOff>85725</xdr:rowOff>
    </xdr:from>
    <xdr:to>
      <xdr:col>6</xdr:col>
      <xdr:colOff>885825</xdr:colOff>
      <xdr:row>5</xdr:row>
      <xdr:rowOff>142875</xdr:rowOff>
    </xdr:to>
    <xdr:sp>
      <xdr:nvSpPr>
        <xdr:cNvPr id="2" name="TextBox 2"/>
        <xdr:cNvSpPr txBox="1">
          <a:spLocks noChangeArrowheads="1"/>
        </xdr:cNvSpPr>
      </xdr:nvSpPr>
      <xdr:spPr>
        <a:xfrm>
          <a:off x="19050" y="685800"/>
          <a:ext cx="6591300" cy="4381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333399"/>
              </a:solidFill>
              <a:latin typeface="Comic Sans MS"/>
              <a:ea typeface="Comic Sans MS"/>
              <a:cs typeface="Comic Sans MS"/>
            </a:rPr>
            <a:t>Impresión - Recubrimientos - Limpieza - Fab. Recubrimientos - Fab. Calzado - Ind. Farmaceútica - Laminación
Extracción de aceites - Conversión de caucho - Impregnación de fibras de madera </a:t>
          </a:r>
          <a:r>
            <a:rPr lang="en-US" cap="none" sz="1000" b="0" i="0" u="none" baseline="0">
              <a:latin typeface="Comic Sans MS"/>
              <a:ea typeface="Comic Sans MS"/>
              <a:cs typeface="Comic Sans MS"/>
            </a:rPr>
            <a:t>
</a:t>
          </a:r>
        </a:p>
      </xdr:txBody>
    </xdr:sp>
    <xdr:clientData/>
  </xdr:twoCellAnchor>
  <xdr:twoCellAnchor editAs="oneCell">
    <xdr:from>
      <xdr:col>1</xdr:col>
      <xdr:colOff>495300</xdr:colOff>
      <xdr:row>44</xdr:row>
      <xdr:rowOff>38100</xdr:rowOff>
    </xdr:from>
    <xdr:to>
      <xdr:col>2</xdr:col>
      <xdr:colOff>752475</xdr:colOff>
      <xdr:row>47</xdr:row>
      <xdr:rowOff>171450</xdr:rowOff>
    </xdr:to>
    <xdr:pic>
      <xdr:nvPicPr>
        <xdr:cNvPr id="3" name="Picture 9"/>
        <xdr:cNvPicPr preferRelativeResize="1">
          <a:picLocks noChangeAspect="1"/>
        </xdr:cNvPicPr>
      </xdr:nvPicPr>
      <xdr:blipFill>
        <a:blip r:embed="rId1"/>
        <a:stretch>
          <a:fillRect/>
        </a:stretch>
      </xdr:blipFill>
      <xdr:spPr>
        <a:xfrm>
          <a:off x="1438275" y="8934450"/>
          <a:ext cx="1200150" cy="704850"/>
        </a:xfrm>
        <a:prstGeom prst="rect">
          <a:avLst/>
        </a:prstGeom>
        <a:noFill/>
        <a:ln w="9525" cmpd="sng">
          <a:noFill/>
        </a:ln>
      </xdr:spPr>
    </xdr:pic>
    <xdr:clientData/>
  </xdr:twoCellAnchor>
  <xdr:twoCellAnchor editAs="oneCell">
    <xdr:from>
      <xdr:col>4</xdr:col>
      <xdr:colOff>781050</xdr:colOff>
      <xdr:row>21</xdr:row>
      <xdr:rowOff>28575</xdr:rowOff>
    </xdr:from>
    <xdr:to>
      <xdr:col>6</xdr:col>
      <xdr:colOff>171450</xdr:colOff>
      <xdr:row>26</xdr:row>
      <xdr:rowOff>76200</xdr:rowOff>
    </xdr:to>
    <xdr:pic>
      <xdr:nvPicPr>
        <xdr:cNvPr id="4" name="Picture 13"/>
        <xdr:cNvPicPr preferRelativeResize="1">
          <a:picLocks noChangeAspect="1"/>
        </xdr:cNvPicPr>
      </xdr:nvPicPr>
      <xdr:blipFill>
        <a:blip r:embed="rId2"/>
        <a:stretch>
          <a:fillRect/>
        </a:stretch>
      </xdr:blipFill>
      <xdr:spPr>
        <a:xfrm>
          <a:off x="4619625" y="4524375"/>
          <a:ext cx="1276350" cy="1000125"/>
        </a:xfrm>
        <a:prstGeom prst="rect">
          <a:avLst/>
        </a:prstGeom>
        <a:noFill/>
        <a:ln w="9525" cmpd="sng">
          <a:noFill/>
        </a:ln>
      </xdr:spPr>
    </xdr:pic>
    <xdr:clientData/>
  </xdr:twoCellAnchor>
  <xdr:twoCellAnchor editAs="oneCell">
    <xdr:from>
      <xdr:col>0</xdr:col>
      <xdr:colOff>933450</xdr:colOff>
      <xdr:row>23</xdr:row>
      <xdr:rowOff>85725</xdr:rowOff>
    </xdr:from>
    <xdr:to>
      <xdr:col>2</xdr:col>
      <xdr:colOff>95250</xdr:colOff>
      <xdr:row>28</xdr:row>
      <xdr:rowOff>57150</xdr:rowOff>
    </xdr:to>
    <xdr:pic>
      <xdr:nvPicPr>
        <xdr:cNvPr id="5" name="Picture 17"/>
        <xdr:cNvPicPr preferRelativeResize="1">
          <a:picLocks noChangeAspect="1"/>
        </xdr:cNvPicPr>
      </xdr:nvPicPr>
      <xdr:blipFill>
        <a:blip r:embed="rId3"/>
        <a:stretch>
          <a:fillRect/>
        </a:stretch>
      </xdr:blipFill>
      <xdr:spPr>
        <a:xfrm>
          <a:off x="933450" y="4962525"/>
          <a:ext cx="1047750" cy="942975"/>
        </a:xfrm>
        <a:prstGeom prst="rect">
          <a:avLst/>
        </a:prstGeom>
        <a:noFill/>
        <a:ln w="9525" cmpd="sng">
          <a:noFill/>
        </a:ln>
      </xdr:spPr>
    </xdr:pic>
    <xdr:clientData/>
  </xdr:twoCellAnchor>
  <xdr:twoCellAnchor>
    <xdr:from>
      <xdr:col>2</xdr:col>
      <xdr:colOff>771525</xdr:colOff>
      <xdr:row>24</xdr:row>
      <xdr:rowOff>28575</xdr:rowOff>
    </xdr:from>
    <xdr:to>
      <xdr:col>3</xdr:col>
      <xdr:colOff>142875</xdr:colOff>
      <xdr:row>31</xdr:row>
      <xdr:rowOff>76200</xdr:rowOff>
    </xdr:to>
    <xdr:sp>
      <xdr:nvSpPr>
        <xdr:cNvPr id="6" name="Line 19"/>
        <xdr:cNvSpPr>
          <a:spLocks/>
        </xdr:cNvSpPr>
      </xdr:nvSpPr>
      <xdr:spPr>
        <a:xfrm flipH="1" flipV="1">
          <a:off x="2657475" y="5095875"/>
          <a:ext cx="381000" cy="1400175"/>
        </a:xfrm>
        <a:prstGeom prst="line">
          <a:avLst/>
        </a:prstGeom>
        <a:noFill/>
        <a:ln w="19050" cmpd="sng">
          <a:solidFill>
            <a:srgbClr val="333399"/>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2</xdr:col>
      <xdr:colOff>28575</xdr:colOff>
      <xdr:row>26</xdr:row>
      <xdr:rowOff>0</xdr:rowOff>
    </xdr:from>
    <xdr:to>
      <xdr:col>2</xdr:col>
      <xdr:colOff>1000125</xdr:colOff>
      <xdr:row>28</xdr:row>
      <xdr:rowOff>9525</xdr:rowOff>
    </xdr:to>
    <xdr:sp>
      <xdr:nvSpPr>
        <xdr:cNvPr id="7" name="Line 20"/>
        <xdr:cNvSpPr>
          <a:spLocks/>
        </xdr:cNvSpPr>
      </xdr:nvSpPr>
      <xdr:spPr>
        <a:xfrm flipH="1" flipV="1">
          <a:off x="1914525" y="5448300"/>
          <a:ext cx="971550" cy="409575"/>
        </a:xfrm>
        <a:prstGeom prst="line">
          <a:avLst/>
        </a:prstGeom>
        <a:noFill/>
        <a:ln w="19050" cmpd="sng">
          <a:solidFill>
            <a:srgbClr val="333399"/>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4</xdr:col>
      <xdr:colOff>133350</xdr:colOff>
      <xdr:row>26</xdr:row>
      <xdr:rowOff>57150</xdr:rowOff>
    </xdr:from>
    <xdr:to>
      <xdr:col>5</xdr:col>
      <xdr:colOff>152400</xdr:colOff>
      <xdr:row>31</xdr:row>
      <xdr:rowOff>76200</xdr:rowOff>
    </xdr:to>
    <xdr:sp>
      <xdr:nvSpPr>
        <xdr:cNvPr id="8" name="Line 21"/>
        <xdr:cNvSpPr>
          <a:spLocks/>
        </xdr:cNvSpPr>
      </xdr:nvSpPr>
      <xdr:spPr>
        <a:xfrm flipV="1">
          <a:off x="3971925" y="5505450"/>
          <a:ext cx="962025" cy="990600"/>
        </a:xfrm>
        <a:prstGeom prst="line">
          <a:avLst/>
        </a:prstGeom>
        <a:noFill/>
        <a:ln w="19050" cmpd="sng">
          <a:solidFill>
            <a:srgbClr val="333399"/>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4</xdr:col>
      <xdr:colOff>466725</xdr:colOff>
      <xdr:row>34</xdr:row>
      <xdr:rowOff>123825</xdr:rowOff>
    </xdr:from>
    <xdr:to>
      <xdr:col>5</xdr:col>
      <xdr:colOff>142875</xdr:colOff>
      <xdr:row>34</xdr:row>
      <xdr:rowOff>133350</xdr:rowOff>
    </xdr:to>
    <xdr:sp>
      <xdr:nvSpPr>
        <xdr:cNvPr id="9" name="Line 22"/>
        <xdr:cNvSpPr>
          <a:spLocks/>
        </xdr:cNvSpPr>
      </xdr:nvSpPr>
      <xdr:spPr>
        <a:xfrm>
          <a:off x="4305300" y="7115175"/>
          <a:ext cx="619125" cy="9525"/>
        </a:xfrm>
        <a:prstGeom prst="line">
          <a:avLst/>
        </a:prstGeom>
        <a:noFill/>
        <a:ln w="19050" cmpd="sng">
          <a:solidFill>
            <a:srgbClr val="333399"/>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1</xdr:col>
      <xdr:colOff>581025</xdr:colOff>
      <xdr:row>34</xdr:row>
      <xdr:rowOff>104775</xdr:rowOff>
    </xdr:from>
    <xdr:to>
      <xdr:col>2</xdr:col>
      <xdr:colOff>333375</xdr:colOff>
      <xdr:row>34</xdr:row>
      <xdr:rowOff>104775</xdr:rowOff>
    </xdr:to>
    <xdr:sp>
      <xdr:nvSpPr>
        <xdr:cNvPr id="10" name="Line 23"/>
        <xdr:cNvSpPr>
          <a:spLocks/>
        </xdr:cNvSpPr>
      </xdr:nvSpPr>
      <xdr:spPr>
        <a:xfrm>
          <a:off x="1524000" y="7096125"/>
          <a:ext cx="695325" cy="0"/>
        </a:xfrm>
        <a:prstGeom prst="line">
          <a:avLst/>
        </a:prstGeom>
        <a:noFill/>
        <a:ln w="19050" cmpd="sng">
          <a:solidFill>
            <a:srgbClr val="FF0000"/>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2</xdr:col>
      <xdr:colOff>209550</xdr:colOff>
      <xdr:row>38</xdr:row>
      <xdr:rowOff>123825</xdr:rowOff>
    </xdr:from>
    <xdr:to>
      <xdr:col>2</xdr:col>
      <xdr:colOff>838200</xdr:colOff>
      <xdr:row>44</xdr:row>
      <xdr:rowOff>47625</xdr:rowOff>
    </xdr:to>
    <xdr:sp>
      <xdr:nvSpPr>
        <xdr:cNvPr id="11" name="Line 24"/>
        <xdr:cNvSpPr>
          <a:spLocks/>
        </xdr:cNvSpPr>
      </xdr:nvSpPr>
      <xdr:spPr>
        <a:xfrm flipH="1">
          <a:off x="2095500" y="7877175"/>
          <a:ext cx="628650" cy="1066800"/>
        </a:xfrm>
        <a:prstGeom prst="line">
          <a:avLst/>
        </a:prstGeom>
        <a:noFill/>
        <a:ln w="19050" cmpd="sng">
          <a:solidFill>
            <a:srgbClr val="333399"/>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3</xdr:col>
      <xdr:colOff>466725</xdr:colOff>
      <xdr:row>38</xdr:row>
      <xdr:rowOff>85725</xdr:rowOff>
    </xdr:from>
    <xdr:to>
      <xdr:col>4</xdr:col>
      <xdr:colOff>295275</xdr:colOff>
      <xdr:row>43</xdr:row>
      <xdr:rowOff>152400</xdr:rowOff>
    </xdr:to>
    <xdr:sp>
      <xdr:nvSpPr>
        <xdr:cNvPr id="12" name="Line 25"/>
        <xdr:cNvSpPr>
          <a:spLocks/>
        </xdr:cNvSpPr>
      </xdr:nvSpPr>
      <xdr:spPr>
        <a:xfrm>
          <a:off x="3362325" y="7839075"/>
          <a:ext cx="771525" cy="1019175"/>
        </a:xfrm>
        <a:prstGeom prst="line">
          <a:avLst/>
        </a:prstGeom>
        <a:noFill/>
        <a:ln w="19050" cmpd="sng">
          <a:solidFill>
            <a:srgbClr val="333399"/>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4</xdr:col>
      <xdr:colOff>466725</xdr:colOff>
      <xdr:row>36</xdr:row>
      <xdr:rowOff>123825</xdr:rowOff>
    </xdr:from>
    <xdr:to>
      <xdr:col>5</xdr:col>
      <xdr:colOff>38100</xdr:colOff>
      <xdr:row>36</xdr:row>
      <xdr:rowOff>123825</xdr:rowOff>
    </xdr:to>
    <xdr:sp>
      <xdr:nvSpPr>
        <xdr:cNvPr id="13" name="Line 26"/>
        <xdr:cNvSpPr>
          <a:spLocks/>
        </xdr:cNvSpPr>
      </xdr:nvSpPr>
      <xdr:spPr>
        <a:xfrm>
          <a:off x="4305300" y="7496175"/>
          <a:ext cx="514350" cy="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5</xdr:col>
      <xdr:colOff>57150</xdr:colOff>
      <xdr:row>36</xdr:row>
      <xdr:rowOff>114300</xdr:rowOff>
    </xdr:from>
    <xdr:to>
      <xdr:col>5</xdr:col>
      <xdr:colOff>57150</xdr:colOff>
      <xdr:row>41</xdr:row>
      <xdr:rowOff>123825</xdr:rowOff>
    </xdr:to>
    <xdr:sp>
      <xdr:nvSpPr>
        <xdr:cNvPr id="14" name="Line 27"/>
        <xdr:cNvSpPr>
          <a:spLocks/>
        </xdr:cNvSpPr>
      </xdr:nvSpPr>
      <xdr:spPr>
        <a:xfrm>
          <a:off x="4838700" y="7486650"/>
          <a:ext cx="0" cy="962025"/>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4</xdr:col>
      <xdr:colOff>85725</xdr:colOff>
      <xdr:row>41</xdr:row>
      <xdr:rowOff>123825</xdr:rowOff>
    </xdr:from>
    <xdr:to>
      <xdr:col>5</xdr:col>
      <xdr:colOff>57150</xdr:colOff>
      <xdr:row>41</xdr:row>
      <xdr:rowOff>123825</xdr:rowOff>
    </xdr:to>
    <xdr:sp>
      <xdr:nvSpPr>
        <xdr:cNvPr id="15" name="Line 28"/>
        <xdr:cNvSpPr>
          <a:spLocks/>
        </xdr:cNvSpPr>
      </xdr:nvSpPr>
      <xdr:spPr>
        <a:xfrm flipH="1">
          <a:off x="3924300" y="8448675"/>
          <a:ext cx="914400" cy="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2</xdr:col>
      <xdr:colOff>676275</xdr:colOff>
      <xdr:row>41</xdr:row>
      <xdr:rowOff>133350</xdr:rowOff>
    </xdr:from>
    <xdr:to>
      <xdr:col>3</xdr:col>
      <xdr:colOff>676275</xdr:colOff>
      <xdr:row>41</xdr:row>
      <xdr:rowOff>133350</xdr:rowOff>
    </xdr:to>
    <xdr:sp>
      <xdr:nvSpPr>
        <xdr:cNvPr id="16" name="Line 29"/>
        <xdr:cNvSpPr>
          <a:spLocks/>
        </xdr:cNvSpPr>
      </xdr:nvSpPr>
      <xdr:spPr>
        <a:xfrm flipH="1">
          <a:off x="2562225" y="8458200"/>
          <a:ext cx="1009650" cy="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1</xdr:col>
      <xdr:colOff>885825</xdr:colOff>
      <xdr:row>41</xdr:row>
      <xdr:rowOff>123825</xdr:rowOff>
    </xdr:from>
    <xdr:to>
      <xdr:col>2</xdr:col>
      <xdr:colOff>371475</xdr:colOff>
      <xdr:row>41</xdr:row>
      <xdr:rowOff>123825</xdr:rowOff>
    </xdr:to>
    <xdr:sp>
      <xdr:nvSpPr>
        <xdr:cNvPr id="17" name="Line 30"/>
        <xdr:cNvSpPr>
          <a:spLocks/>
        </xdr:cNvSpPr>
      </xdr:nvSpPr>
      <xdr:spPr>
        <a:xfrm flipH="1">
          <a:off x="1828800" y="8448675"/>
          <a:ext cx="428625" cy="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1</xdr:col>
      <xdr:colOff>885825</xdr:colOff>
      <xdr:row>36</xdr:row>
      <xdr:rowOff>123825</xdr:rowOff>
    </xdr:from>
    <xdr:to>
      <xdr:col>1</xdr:col>
      <xdr:colOff>885825</xdr:colOff>
      <xdr:row>41</xdr:row>
      <xdr:rowOff>114300</xdr:rowOff>
    </xdr:to>
    <xdr:sp>
      <xdr:nvSpPr>
        <xdr:cNvPr id="18" name="Line 31"/>
        <xdr:cNvSpPr>
          <a:spLocks/>
        </xdr:cNvSpPr>
      </xdr:nvSpPr>
      <xdr:spPr>
        <a:xfrm flipV="1">
          <a:off x="1828800" y="7496175"/>
          <a:ext cx="0" cy="942975"/>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1</xdr:col>
      <xdr:colOff>885825</xdr:colOff>
      <xdr:row>36</xdr:row>
      <xdr:rowOff>123825</xdr:rowOff>
    </xdr:from>
    <xdr:to>
      <xdr:col>2</xdr:col>
      <xdr:colOff>333375</xdr:colOff>
      <xdr:row>36</xdr:row>
      <xdr:rowOff>123825</xdr:rowOff>
    </xdr:to>
    <xdr:sp>
      <xdr:nvSpPr>
        <xdr:cNvPr id="19" name="Line 32"/>
        <xdr:cNvSpPr>
          <a:spLocks/>
        </xdr:cNvSpPr>
      </xdr:nvSpPr>
      <xdr:spPr>
        <a:xfrm>
          <a:off x="1828800" y="7496175"/>
          <a:ext cx="390525" cy="0"/>
        </a:xfrm>
        <a:prstGeom prst="line">
          <a:avLst/>
        </a:prstGeom>
        <a:noFill/>
        <a:ln w="19050" cmpd="sng">
          <a:solidFill>
            <a:srgbClr val="FF0000"/>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5</xdr:col>
      <xdr:colOff>57150</xdr:colOff>
      <xdr:row>41</xdr:row>
      <xdr:rowOff>0</xdr:rowOff>
    </xdr:from>
    <xdr:to>
      <xdr:col>5</xdr:col>
      <xdr:colOff>676275</xdr:colOff>
      <xdr:row>41</xdr:row>
      <xdr:rowOff>0</xdr:rowOff>
    </xdr:to>
    <xdr:sp>
      <xdr:nvSpPr>
        <xdr:cNvPr id="20" name="Line 33"/>
        <xdr:cNvSpPr>
          <a:spLocks/>
        </xdr:cNvSpPr>
      </xdr:nvSpPr>
      <xdr:spPr>
        <a:xfrm>
          <a:off x="4838700" y="8324850"/>
          <a:ext cx="619125" cy="0"/>
        </a:xfrm>
        <a:prstGeom prst="line">
          <a:avLst/>
        </a:prstGeom>
        <a:noFill/>
        <a:ln w="19050" cmpd="sng">
          <a:solidFill>
            <a:srgbClr val="333399"/>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editAs="oneCell">
    <xdr:from>
      <xdr:col>3</xdr:col>
      <xdr:colOff>209550</xdr:colOff>
      <xdr:row>24</xdr:row>
      <xdr:rowOff>85725</xdr:rowOff>
    </xdr:from>
    <xdr:to>
      <xdr:col>3</xdr:col>
      <xdr:colOff>771525</xdr:colOff>
      <xdr:row>26</xdr:row>
      <xdr:rowOff>0</xdr:rowOff>
    </xdr:to>
    <xdr:pic>
      <xdr:nvPicPr>
        <xdr:cNvPr id="21" name="CommandButton6"/>
        <xdr:cNvPicPr preferRelativeResize="1">
          <a:picLocks noChangeAspect="1"/>
        </xdr:cNvPicPr>
      </xdr:nvPicPr>
      <xdr:blipFill>
        <a:blip r:embed="rId4"/>
        <a:stretch>
          <a:fillRect/>
        </a:stretch>
      </xdr:blipFill>
      <xdr:spPr>
        <a:xfrm>
          <a:off x="3105150" y="5153025"/>
          <a:ext cx="561975" cy="295275"/>
        </a:xfrm>
        <a:prstGeom prst="rect">
          <a:avLst/>
        </a:prstGeom>
        <a:noFill/>
        <a:ln w="9525" cmpd="sng">
          <a:noFill/>
        </a:ln>
      </xdr:spPr>
    </xdr:pic>
    <xdr:clientData/>
  </xdr:twoCellAnchor>
  <xdr:twoCellAnchor editAs="oneCell">
    <xdr:from>
      <xdr:col>5</xdr:col>
      <xdr:colOff>600075</xdr:colOff>
      <xdr:row>26</xdr:row>
      <xdr:rowOff>57150</xdr:rowOff>
    </xdr:from>
    <xdr:to>
      <xdr:col>6</xdr:col>
      <xdr:colOff>581025</xdr:colOff>
      <xdr:row>27</xdr:row>
      <xdr:rowOff>152400</xdr:rowOff>
    </xdr:to>
    <xdr:pic>
      <xdr:nvPicPr>
        <xdr:cNvPr id="22" name="CommandButton10"/>
        <xdr:cNvPicPr preferRelativeResize="1">
          <a:picLocks noChangeAspect="1"/>
        </xdr:cNvPicPr>
      </xdr:nvPicPr>
      <xdr:blipFill>
        <a:blip r:embed="rId5"/>
        <a:stretch>
          <a:fillRect/>
        </a:stretch>
      </xdr:blipFill>
      <xdr:spPr>
        <a:xfrm>
          <a:off x="5381625" y="5505450"/>
          <a:ext cx="923925" cy="304800"/>
        </a:xfrm>
        <a:prstGeom prst="rect">
          <a:avLst/>
        </a:prstGeom>
        <a:noFill/>
        <a:ln w="9525" cmpd="sng">
          <a:noFill/>
        </a:ln>
      </xdr:spPr>
    </xdr:pic>
    <xdr:clientData/>
  </xdr:twoCellAnchor>
  <xdr:twoCellAnchor editAs="oneCell">
    <xdr:from>
      <xdr:col>5</xdr:col>
      <xdr:colOff>733425</xdr:colOff>
      <xdr:row>37</xdr:row>
      <xdr:rowOff>19050</xdr:rowOff>
    </xdr:from>
    <xdr:to>
      <xdr:col>6</xdr:col>
      <xdr:colOff>514350</xdr:colOff>
      <xdr:row>38</xdr:row>
      <xdr:rowOff>152400</xdr:rowOff>
    </xdr:to>
    <xdr:pic>
      <xdr:nvPicPr>
        <xdr:cNvPr id="23" name="CommandButton1"/>
        <xdr:cNvPicPr preferRelativeResize="1">
          <a:picLocks noChangeAspect="1"/>
        </xdr:cNvPicPr>
      </xdr:nvPicPr>
      <xdr:blipFill>
        <a:blip r:embed="rId6"/>
        <a:stretch>
          <a:fillRect/>
        </a:stretch>
      </xdr:blipFill>
      <xdr:spPr>
        <a:xfrm>
          <a:off x="5514975" y="7581900"/>
          <a:ext cx="723900" cy="323850"/>
        </a:xfrm>
        <a:prstGeom prst="rect">
          <a:avLst/>
        </a:prstGeom>
        <a:noFill/>
        <a:ln w="9525" cmpd="sng">
          <a:noFill/>
        </a:ln>
      </xdr:spPr>
    </xdr:pic>
    <xdr:clientData/>
  </xdr:twoCellAnchor>
  <xdr:twoCellAnchor editAs="oneCell">
    <xdr:from>
      <xdr:col>5</xdr:col>
      <xdr:colOff>657225</xdr:colOff>
      <xdr:row>40</xdr:row>
      <xdr:rowOff>104775</xdr:rowOff>
    </xdr:from>
    <xdr:to>
      <xdr:col>6</xdr:col>
      <xdr:colOff>619125</xdr:colOff>
      <xdr:row>42</xdr:row>
      <xdr:rowOff>19050</xdr:rowOff>
    </xdr:to>
    <xdr:pic>
      <xdr:nvPicPr>
        <xdr:cNvPr id="24" name="CommandButton5"/>
        <xdr:cNvPicPr preferRelativeResize="1">
          <a:picLocks noChangeAspect="1"/>
        </xdr:cNvPicPr>
      </xdr:nvPicPr>
      <xdr:blipFill>
        <a:blip r:embed="rId7"/>
        <a:stretch>
          <a:fillRect/>
        </a:stretch>
      </xdr:blipFill>
      <xdr:spPr>
        <a:xfrm>
          <a:off x="5438775" y="8239125"/>
          <a:ext cx="904875" cy="295275"/>
        </a:xfrm>
        <a:prstGeom prst="rect">
          <a:avLst/>
        </a:prstGeom>
        <a:noFill/>
        <a:ln w="9525" cmpd="sng">
          <a:noFill/>
        </a:ln>
      </xdr:spPr>
    </xdr:pic>
    <xdr:clientData/>
  </xdr:twoCellAnchor>
  <xdr:twoCellAnchor editAs="oneCell">
    <xdr:from>
      <xdr:col>5</xdr:col>
      <xdr:colOff>390525</xdr:colOff>
      <xdr:row>47</xdr:row>
      <xdr:rowOff>28575</xdr:rowOff>
    </xdr:from>
    <xdr:to>
      <xdr:col>6</xdr:col>
      <xdr:colOff>190500</xdr:colOff>
      <xdr:row>48</xdr:row>
      <xdr:rowOff>161925</xdr:rowOff>
    </xdr:to>
    <xdr:pic>
      <xdr:nvPicPr>
        <xdr:cNvPr id="25" name="CommandButton2"/>
        <xdr:cNvPicPr preferRelativeResize="1">
          <a:picLocks noChangeAspect="1"/>
        </xdr:cNvPicPr>
      </xdr:nvPicPr>
      <xdr:blipFill>
        <a:blip r:embed="rId8"/>
        <a:stretch>
          <a:fillRect/>
        </a:stretch>
      </xdr:blipFill>
      <xdr:spPr>
        <a:xfrm>
          <a:off x="5172075" y="9496425"/>
          <a:ext cx="742950" cy="323850"/>
        </a:xfrm>
        <a:prstGeom prst="rect">
          <a:avLst/>
        </a:prstGeom>
        <a:noFill/>
        <a:ln w="9525" cmpd="sng">
          <a:noFill/>
        </a:ln>
      </xdr:spPr>
    </xdr:pic>
    <xdr:clientData/>
  </xdr:twoCellAnchor>
  <xdr:twoCellAnchor editAs="oneCell">
    <xdr:from>
      <xdr:col>2</xdr:col>
      <xdr:colOff>361950</xdr:colOff>
      <xdr:row>47</xdr:row>
      <xdr:rowOff>142875</xdr:rowOff>
    </xdr:from>
    <xdr:to>
      <xdr:col>2</xdr:col>
      <xdr:colOff>952500</xdr:colOff>
      <xdr:row>49</xdr:row>
      <xdr:rowOff>85725</xdr:rowOff>
    </xdr:to>
    <xdr:pic>
      <xdr:nvPicPr>
        <xdr:cNvPr id="26" name="CommandButton3"/>
        <xdr:cNvPicPr preferRelativeResize="1">
          <a:picLocks noChangeAspect="1"/>
        </xdr:cNvPicPr>
      </xdr:nvPicPr>
      <xdr:blipFill>
        <a:blip r:embed="rId9"/>
        <a:stretch>
          <a:fillRect/>
        </a:stretch>
      </xdr:blipFill>
      <xdr:spPr>
        <a:xfrm>
          <a:off x="2247900" y="9610725"/>
          <a:ext cx="590550" cy="323850"/>
        </a:xfrm>
        <a:prstGeom prst="rect">
          <a:avLst/>
        </a:prstGeom>
        <a:noFill/>
        <a:ln w="9525" cmpd="sng">
          <a:noFill/>
        </a:ln>
      </xdr:spPr>
    </xdr:pic>
    <xdr:clientData/>
  </xdr:twoCellAnchor>
  <xdr:twoCellAnchor editAs="oneCell">
    <xdr:from>
      <xdr:col>1</xdr:col>
      <xdr:colOff>85725</xdr:colOff>
      <xdr:row>39</xdr:row>
      <xdr:rowOff>123825</xdr:rowOff>
    </xdr:from>
    <xdr:to>
      <xdr:col>1</xdr:col>
      <xdr:colOff>876300</xdr:colOff>
      <xdr:row>41</xdr:row>
      <xdr:rowOff>38100</xdr:rowOff>
    </xdr:to>
    <xdr:pic>
      <xdr:nvPicPr>
        <xdr:cNvPr id="27" name="CommandButton8"/>
        <xdr:cNvPicPr preferRelativeResize="1">
          <a:picLocks noChangeAspect="1"/>
        </xdr:cNvPicPr>
      </xdr:nvPicPr>
      <xdr:blipFill>
        <a:blip r:embed="rId10"/>
        <a:stretch>
          <a:fillRect/>
        </a:stretch>
      </xdr:blipFill>
      <xdr:spPr>
        <a:xfrm>
          <a:off x="1028700" y="8067675"/>
          <a:ext cx="790575" cy="295275"/>
        </a:xfrm>
        <a:prstGeom prst="rect">
          <a:avLst/>
        </a:prstGeom>
        <a:noFill/>
        <a:ln w="9525" cmpd="sng">
          <a:noFill/>
        </a:ln>
      </xdr:spPr>
    </xdr:pic>
    <xdr:clientData/>
  </xdr:twoCellAnchor>
  <xdr:twoCellAnchor editAs="oneCell">
    <xdr:from>
      <xdr:col>0</xdr:col>
      <xdr:colOff>695325</xdr:colOff>
      <xdr:row>36</xdr:row>
      <xdr:rowOff>19050</xdr:rowOff>
    </xdr:from>
    <xdr:to>
      <xdr:col>1</xdr:col>
      <xdr:colOff>666750</xdr:colOff>
      <xdr:row>37</xdr:row>
      <xdr:rowOff>152400</xdr:rowOff>
    </xdr:to>
    <xdr:pic>
      <xdr:nvPicPr>
        <xdr:cNvPr id="28" name="CommandButton4"/>
        <xdr:cNvPicPr preferRelativeResize="1">
          <a:picLocks noChangeAspect="1"/>
        </xdr:cNvPicPr>
      </xdr:nvPicPr>
      <xdr:blipFill>
        <a:blip r:embed="rId11"/>
        <a:stretch>
          <a:fillRect/>
        </a:stretch>
      </xdr:blipFill>
      <xdr:spPr>
        <a:xfrm>
          <a:off x="695325" y="7391400"/>
          <a:ext cx="914400" cy="323850"/>
        </a:xfrm>
        <a:prstGeom prst="rect">
          <a:avLst/>
        </a:prstGeom>
        <a:noFill/>
        <a:ln w="9525" cmpd="sng">
          <a:noFill/>
        </a:ln>
      </xdr:spPr>
    </xdr:pic>
    <xdr:clientData/>
  </xdr:twoCellAnchor>
  <xdr:twoCellAnchor editAs="oneCell">
    <xdr:from>
      <xdr:col>1</xdr:col>
      <xdr:colOff>85725</xdr:colOff>
      <xdr:row>28</xdr:row>
      <xdr:rowOff>47625</xdr:rowOff>
    </xdr:from>
    <xdr:to>
      <xdr:col>2</xdr:col>
      <xdr:colOff>447675</xdr:colOff>
      <xdr:row>29</xdr:row>
      <xdr:rowOff>180975</xdr:rowOff>
    </xdr:to>
    <xdr:pic>
      <xdr:nvPicPr>
        <xdr:cNvPr id="29" name="CommandButton7"/>
        <xdr:cNvPicPr preferRelativeResize="1">
          <a:picLocks noChangeAspect="1"/>
        </xdr:cNvPicPr>
      </xdr:nvPicPr>
      <xdr:blipFill>
        <a:blip r:embed="rId12"/>
        <a:stretch>
          <a:fillRect/>
        </a:stretch>
      </xdr:blipFill>
      <xdr:spPr>
        <a:xfrm>
          <a:off x="1028700" y="5895975"/>
          <a:ext cx="1304925" cy="323850"/>
        </a:xfrm>
        <a:prstGeom prst="rect">
          <a:avLst/>
        </a:prstGeom>
        <a:noFill/>
        <a:ln w="9525" cmpd="sng">
          <a:noFill/>
        </a:ln>
      </xdr:spPr>
    </xdr:pic>
    <xdr:clientData/>
  </xdr:twoCellAnchor>
  <xdr:twoCellAnchor editAs="oneCell">
    <xdr:from>
      <xdr:col>5</xdr:col>
      <xdr:colOff>733425</xdr:colOff>
      <xdr:row>30</xdr:row>
      <xdr:rowOff>66675</xdr:rowOff>
    </xdr:from>
    <xdr:to>
      <xdr:col>6</xdr:col>
      <xdr:colOff>514350</xdr:colOff>
      <xdr:row>32</xdr:row>
      <xdr:rowOff>9525</xdr:rowOff>
    </xdr:to>
    <xdr:pic>
      <xdr:nvPicPr>
        <xdr:cNvPr id="30" name="CommandButton9"/>
        <xdr:cNvPicPr preferRelativeResize="1">
          <a:picLocks noChangeAspect="1"/>
        </xdr:cNvPicPr>
      </xdr:nvPicPr>
      <xdr:blipFill>
        <a:blip r:embed="rId13"/>
        <a:stretch>
          <a:fillRect/>
        </a:stretch>
      </xdr:blipFill>
      <xdr:spPr>
        <a:xfrm>
          <a:off x="5514975" y="6296025"/>
          <a:ext cx="723900" cy="323850"/>
        </a:xfrm>
        <a:prstGeom prst="rect">
          <a:avLst/>
        </a:prstGeom>
        <a:noFill/>
        <a:ln w="9525" cmpd="sng">
          <a:noFill/>
        </a:ln>
      </xdr:spPr>
    </xdr:pic>
    <xdr:clientData/>
  </xdr:twoCellAnchor>
  <xdr:twoCellAnchor editAs="oneCell">
    <xdr:from>
      <xdr:col>2</xdr:col>
      <xdr:colOff>333375</xdr:colOff>
      <xdr:row>31</xdr:row>
      <xdr:rowOff>47625</xdr:rowOff>
    </xdr:from>
    <xdr:to>
      <xdr:col>4</xdr:col>
      <xdr:colOff>523875</xdr:colOff>
      <xdr:row>38</xdr:row>
      <xdr:rowOff>123825</xdr:rowOff>
    </xdr:to>
    <xdr:pic>
      <xdr:nvPicPr>
        <xdr:cNvPr id="31" name="Picture 60"/>
        <xdr:cNvPicPr preferRelativeResize="1">
          <a:picLocks noChangeAspect="1"/>
        </xdr:cNvPicPr>
      </xdr:nvPicPr>
      <xdr:blipFill>
        <a:blip r:embed="rId14"/>
        <a:stretch>
          <a:fillRect/>
        </a:stretch>
      </xdr:blipFill>
      <xdr:spPr>
        <a:xfrm>
          <a:off x="2219325" y="6467475"/>
          <a:ext cx="2143125" cy="1409700"/>
        </a:xfrm>
        <a:prstGeom prst="rect">
          <a:avLst/>
        </a:prstGeom>
        <a:noFill/>
        <a:ln w="9525" cmpd="sng">
          <a:noFill/>
        </a:ln>
      </xdr:spPr>
    </xdr:pic>
    <xdr:clientData/>
  </xdr:twoCellAnchor>
  <xdr:twoCellAnchor editAs="oneCell">
    <xdr:from>
      <xdr:col>5</xdr:col>
      <xdr:colOff>142875</xdr:colOff>
      <xdr:row>31</xdr:row>
      <xdr:rowOff>152400</xdr:rowOff>
    </xdr:from>
    <xdr:to>
      <xdr:col>6</xdr:col>
      <xdr:colOff>542925</xdr:colOff>
      <xdr:row>37</xdr:row>
      <xdr:rowOff>38100</xdr:rowOff>
    </xdr:to>
    <xdr:pic>
      <xdr:nvPicPr>
        <xdr:cNvPr id="32" name="Picture 63"/>
        <xdr:cNvPicPr preferRelativeResize="1">
          <a:picLocks noChangeAspect="1"/>
        </xdr:cNvPicPr>
      </xdr:nvPicPr>
      <xdr:blipFill>
        <a:blip r:embed="rId15"/>
        <a:stretch>
          <a:fillRect/>
        </a:stretch>
      </xdr:blipFill>
      <xdr:spPr>
        <a:xfrm>
          <a:off x="4924425" y="6572250"/>
          <a:ext cx="1343025" cy="1028700"/>
        </a:xfrm>
        <a:prstGeom prst="rect">
          <a:avLst/>
        </a:prstGeom>
        <a:noFill/>
        <a:ln w="9525" cmpd="sng">
          <a:noFill/>
        </a:ln>
      </xdr:spPr>
    </xdr:pic>
    <xdr:clientData/>
  </xdr:twoCellAnchor>
  <xdr:twoCellAnchor editAs="oneCell">
    <xdr:from>
      <xdr:col>4</xdr:col>
      <xdr:colOff>314325</xdr:colOff>
      <xdr:row>43</xdr:row>
      <xdr:rowOff>28575</xdr:rowOff>
    </xdr:from>
    <xdr:to>
      <xdr:col>5</xdr:col>
      <xdr:colOff>371475</xdr:colOff>
      <xdr:row>48</xdr:row>
      <xdr:rowOff>152400</xdr:rowOff>
    </xdr:to>
    <xdr:pic>
      <xdr:nvPicPr>
        <xdr:cNvPr id="33" name="Picture 65"/>
        <xdr:cNvPicPr preferRelativeResize="1">
          <a:picLocks noChangeAspect="1"/>
        </xdr:cNvPicPr>
      </xdr:nvPicPr>
      <xdr:blipFill>
        <a:blip r:embed="rId16"/>
        <a:stretch>
          <a:fillRect/>
        </a:stretch>
      </xdr:blipFill>
      <xdr:spPr>
        <a:xfrm>
          <a:off x="4152900" y="8734425"/>
          <a:ext cx="1000125" cy="1076325"/>
        </a:xfrm>
        <a:prstGeom prst="rect">
          <a:avLst/>
        </a:prstGeom>
        <a:noFill/>
        <a:ln w="9525" cmpd="sng">
          <a:noFill/>
        </a:ln>
      </xdr:spPr>
    </xdr:pic>
    <xdr:clientData/>
  </xdr:twoCellAnchor>
  <xdr:twoCellAnchor editAs="oneCell">
    <xdr:from>
      <xdr:col>2</xdr:col>
      <xdr:colOff>542925</xdr:colOff>
      <xdr:row>18</xdr:row>
      <xdr:rowOff>19050</xdr:rowOff>
    </xdr:from>
    <xdr:to>
      <xdr:col>3</xdr:col>
      <xdr:colOff>762000</xdr:colOff>
      <xdr:row>24</xdr:row>
      <xdr:rowOff>66675</xdr:rowOff>
    </xdr:to>
    <xdr:pic>
      <xdr:nvPicPr>
        <xdr:cNvPr id="34" name="Picture 66"/>
        <xdr:cNvPicPr preferRelativeResize="1">
          <a:picLocks noChangeAspect="1"/>
        </xdr:cNvPicPr>
      </xdr:nvPicPr>
      <xdr:blipFill>
        <a:blip r:embed="rId17"/>
        <a:stretch>
          <a:fillRect/>
        </a:stretch>
      </xdr:blipFill>
      <xdr:spPr>
        <a:xfrm>
          <a:off x="2428875" y="3943350"/>
          <a:ext cx="1228725" cy="1190625"/>
        </a:xfrm>
        <a:prstGeom prst="rect">
          <a:avLst/>
        </a:prstGeom>
        <a:noFill/>
        <a:ln w="9525" cmpd="sng">
          <a:noFill/>
        </a:ln>
      </xdr:spPr>
    </xdr:pic>
    <xdr:clientData/>
  </xdr:twoCellAnchor>
  <xdr:twoCellAnchor editAs="oneCell">
    <xdr:from>
      <xdr:col>0</xdr:col>
      <xdr:colOff>333375</xdr:colOff>
      <xdr:row>32</xdr:row>
      <xdr:rowOff>19050</xdr:rowOff>
    </xdr:from>
    <xdr:to>
      <xdr:col>1</xdr:col>
      <xdr:colOff>666750</xdr:colOff>
      <xdr:row>36</xdr:row>
      <xdr:rowOff>38100</xdr:rowOff>
    </xdr:to>
    <xdr:pic>
      <xdr:nvPicPr>
        <xdr:cNvPr id="35" name="Picture 67"/>
        <xdr:cNvPicPr preferRelativeResize="1">
          <a:picLocks noChangeAspect="1"/>
        </xdr:cNvPicPr>
      </xdr:nvPicPr>
      <xdr:blipFill>
        <a:blip r:embed="rId18"/>
        <a:stretch>
          <a:fillRect/>
        </a:stretch>
      </xdr:blipFill>
      <xdr:spPr>
        <a:xfrm>
          <a:off x="333375" y="6629400"/>
          <a:ext cx="1276350" cy="781050"/>
        </a:xfrm>
        <a:prstGeom prst="rect">
          <a:avLst/>
        </a:prstGeom>
        <a:noFill/>
        <a:ln w="9525" cmpd="sng">
          <a:noFill/>
        </a:ln>
      </xdr:spPr>
    </xdr:pic>
    <xdr:clientData/>
  </xdr:twoCellAnchor>
  <xdr:twoCellAnchor>
    <xdr:from>
      <xdr:col>0</xdr:col>
      <xdr:colOff>19050</xdr:colOff>
      <xdr:row>0</xdr:row>
      <xdr:rowOff>28575</xdr:rowOff>
    </xdr:from>
    <xdr:to>
      <xdr:col>1</xdr:col>
      <xdr:colOff>209550</xdr:colOff>
      <xdr:row>2</xdr:row>
      <xdr:rowOff>28575</xdr:rowOff>
    </xdr:to>
    <xdr:pic>
      <xdr:nvPicPr>
        <xdr:cNvPr id="36" name="Picture 71"/>
        <xdr:cNvPicPr preferRelativeResize="1">
          <a:picLocks noChangeAspect="1"/>
        </xdr:cNvPicPr>
      </xdr:nvPicPr>
      <xdr:blipFill>
        <a:blip r:embed="rId19"/>
        <a:stretch>
          <a:fillRect/>
        </a:stretch>
      </xdr:blipFill>
      <xdr:spPr>
        <a:xfrm>
          <a:off x="19050" y="28575"/>
          <a:ext cx="1133475" cy="381000"/>
        </a:xfrm>
        <a:prstGeom prst="rect">
          <a:avLst/>
        </a:prstGeom>
        <a:noFill/>
        <a:ln w="9525" cmpd="sng">
          <a:noFill/>
        </a:ln>
      </xdr:spPr>
    </xdr:pic>
    <xdr:clientData/>
  </xdr:twoCellAnchor>
  <xdr:twoCellAnchor>
    <xdr:from>
      <xdr:col>5</xdr:col>
      <xdr:colOff>828675</xdr:colOff>
      <xdr:row>0</xdr:row>
      <xdr:rowOff>28575</xdr:rowOff>
    </xdr:from>
    <xdr:to>
      <xdr:col>6</xdr:col>
      <xdr:colOff>809625</xdr:colOff>
      <xdr:row>2</xdr:row>
      <xdr:rowOff>180975</xdr:rowOff>
    </xdr:to>
    <xdr:pic>
      <xdr:nvPicPr>
        <xdr:cNvPr id="37" name="Picture 72"/>
        <xdr:cNvPicPr preferRelativeResize="1">
          <a:picLocks noChangeAspect="1"/>
        </xdr:cNvPicPr>
      </xdr:nvPicPr>
      <xdr:blipFill>
        <a:blip r:embed="rId20"/>
        <a:stretch>
          <a:fillRect/>
        </a:stretch>
      </xdr:blipFill>
      <xdr:spPr>
        <a:xfrm>
          <a:off x="5610225" y="28575"/>
          <a:ext cx="923925" cy="533400"/>
        </a:xfrm>
        <a:prstGeom prst="rect">
          <a:avLst/>
        </a:prstGeom>
        <a:noFill/>
        <a:ln w="9525" cmpd="sng">
          <a:noFill/>
        </a:ln>
      </xdr:spPr>
    </xdr:pic>
    <xdr:clientData/>
  </xdr:twoCellAnchor>
  <xdr:twoCellAnchor>
    <xdr:from>
      <xdr:col>4</xdr:col>
      <xdr:colOff>857250</xdr:colOff>
      <xdr:row>0</xdr:row>
      <xdr:rowOff>38100</xdr:rowOff>
    </xdr:from>
    <xdr:to>
      <xdr:col>5</xdr:col>
      <xdr:colOff>742950</xdr:colOff>
      <xdr:row>2</xdr:row>
      <xdr:rowOff>190500</xdr:rowOff>
    </xdr:to>
    <xdr:pic>
      <xdr:nvPicPr>
        <xdr:cNvPr id="38" name="Picture 73"/>
        <xdr:cNvPicPr preferRelativeResize="1">
          <a:picLocks noChangeAspect="1"/>
        </xdr:cNvPicPr>
      </xdr:nvPicPr>
      <xdr:blipFill>
        <a:blip r:embed="rId21">
          <a:clrChange>
            <a:clrFrom>
              <a:srgbClr val="FFFFFF"/>
            </a:clrFrom>
            <a:clrTo>
              <a:srgbClr val="FFFFFF">
                <a:alpha val="0"/>
              </a:srgbClr>
            </a:clrTo>
          </a:clrChange>
        </a:blip>
        <a:stretch>
          <a:fillRect/>
        </a:stretch>
      </xdr:blipFill>
      <xdr:spPr>
        <a:xfrm>
          <a:off x="4695825" y="38100"/>
          <a:ext cx="828675" cy="533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 Id="rId3" Type="http://schemas.openxmlformats.org/officeDocument/2006/relationships/drawing" Target="../drawings/drawing10.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8.vml" /><Relationship Id="rId3" Type="http://schemas.openxmlformats.org/officeDocument/2006/relationships/drawing" Target="../drawings/drawing11.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9.vml" /><Relationship Id="rId3" Type="http://schemas.openxmlformats.org/officeDocument/2006/relationships/drawing" Target="../drawings/drawing13.xml" /><Relationship Id="rId4"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0.vml" /><Relationship Id="rId3" Type="http://schemas.openxmlformats.org/officeDocument/2006/relationships/drawing" Target="../drawings/drawing14.xml" /><Relationship Id="rId4"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1.vml" /><Relationship Id="rId3" Type="http://schemas.openxmlformats.org/officeDocument/2006/relationships/drawing" Target="../drawings/drawing15.xml" /><Relationship Id="rId4"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 Id="rId3" Type="http://schemas.openxmlformats.org/officeDocument/2006/relationships/drawing" Target="../drawings/drawing9.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12"/>
  <dimension ref="A3:G71"/>
  <sheetViews>
    <sheetView tabSelected="1" view="pageBreakPreview" zoomScale="75" zoomScaleNormal="75" zoomScaleSheetLayoutView="75" workbookViewId="0" topLeftCell="A1">
      <selection activeCell="L69" sqref="L69"/>
    </sheetView>
  </sheetViews>
  <sheetFormatPr defaultColWidth="11.00390625" defaultRowHeight="15"/>
  <cols>
    <col min="1" max="7" width="13.25390625" style="0" customWidth="1"/>
  </cols>
  <sheetData>
    <row r="3" spans="1:7" ht="17.25" thickBot="1">
      <c r="A3" s="7"/>
      <c r="B3" s="7" t="s">
        <v>63</v>
      </c>
      <c r="C3" s="6"/>
      <c r="D3" s="6"/>
      <c r="E3" s="6"/>
      <c r="F3" s="6"/>
      <c r="G3" s="6"/>
    </row>
    <row r="4" ht="15">
      <c r="C4" s="10"/>
    </row>
    <row r="6" spans="1:7" ht="15.75" thickBot="1">
      <c r="A6" s="6"/>
      <c r="B6" s="6"/>
      <c r="C6" s="6"/>
      <c r="D6" s="6"/>
      <c r="E6" s="6"/>
      <c r="F6" s="6"/>
      <c r="G6" s="6"/>
    </row>
    <row r="9" spans="2:3" ht="19.5">
      <c r="B9" s="132" t="s">
        <v>66</v>
      </c>
      <c r="C9" s="133"/>
    </row>
    <row r="11" spans="1:2" ht="18">
      <c r="A11" s="135"/>
      <c r="B11" s="134" t="s">
        <v>67</v>
      </c>
    </row>
    <row r="12" ht="18">
      <c r="B12" s="134" t="s">
        <v>68</v>
      </c>
    </row>
    <row r="13" ht="18">
      <c r="B13" s="134"/>
    </row>
    <row r="14" ht="18">
      <c r="B14" s="134" t="s">
        <v>69</v>
      </c>
    </row>
    <row r="15" ht="18">
      <c r="B15" s="134"/>
    </row>
    <row r="16" ht="18">
      <c r="B16" s="134" t="s">
        <v>92</v>
      </c>
    </row>
    <row r="17" ht="18">
      <c r="B17" s="134"/>
    </row>
    <row r="18" ht="18">
      <c r="B18" s="134" t="s">
        <v>93</v>
      </c>
    </row>
    <row r="19" ht="18">
      <c r="B19" s="134" t="s">
        <v>94</v>
      </c>
    </row>
    <row r="20" ht="18">
      <c r="B20" s="134"/>
    </row>
    <row r="21" ht="18">
      <c r="B21" s="134" t="s">
        <v>95</v>
      </c>
    </row>
    <row r="22" ht="18">
      <c r="B22" s="134" t="s">
        <v>96</v>
      </c>
    </row>
    <row r="23" ht="18">
      <c r="B23" s="134" t="s">
        <v>106</v>
      </c>
    </row>
    <row r="24" ht="18">
      <c r="B24" s="134" t="s">
        <v>107</v>
      </c>
    </row>
    <row r="25" ht="18">
      <c r="B25" s="134" t="s">
        <v>70</v>
      </c>
    </row>
    <row r="26" ht="18">
      <c r="B26" s="134" t="s">
        <v>71</v>
      </c>
    </row>
    <row r="27" ht="18">
      <c r="B27" s="134"/>
    </row>
    <row r="28" spans="1:2" ht="18">
      <c r="A28" s="254" t="s">
        <v>196</v>
      </c>
      <c r="B28" s="134" t="s">
        <v>97</v>
      </c>
    </row>
    <row r="29" ht="18">
      <c r="B29" s="134" t="s">
        <v>98</v>
      </c>
    </row>
    <row r="30" ht="18">
      <c r="B30" s="134" t="s">
        <v>188</v>
      </c>
    </row>
    <row r="31" ht="18">
      <c r="B31" s="134" t="s">
        <v>189</v>
      </c>
    </row>
    <row r="32" ht="18">
      <c r="B32" s="134" t="s">
        <v>190</v>
      </c>
    </row>
    <row r="33" ht="18">
      <c r="B33" s="134" t="s">
        <v>191</v>
      </c>
    </row>
    <row r="34" ht="18">
      <c r="B34" s="134" t="s">
        <v>192</v>
      </c>
    </row>
    <row r="35" ht="18">
      <c r="B35" s="134" t="s">
        <v>193</v>
      </c>
    </row>
    <row r="36" ht="18">
      <c r="B36" s="134" t="s">
        <v>194</v>
      </c>
    </row>
    <row r="37" ht="18">
      <c r="B37" s="134" t="s">
        <v>195</v>
      </c>
    </row>
    <row r="38" ht="25.5" customHeight="1">
      <c r="B38" s="134"/>
    </row>
    <row r="39" ht="18">
      <c r="B39" s="134" t="s">
        <v>99</v>
      </c>
    </row>
    <row r="40" ht="18">
      <c r="B40" s="134" t="s">
        <v>72</v>
      </c>
    </row>
    <row r="41" ht="18">
      <c r="B41" s="134" t="s">
        <v>100</v>
      </c>
    </row>
    <row r="42" ht="18">
      <c r="B42" s="134" t="s">
        <v>101</v>
      </c>
    </row>
    <row r="43" ht="18">
      <c r="B43" s="134" t="s">
        <v>234</v>
      </c>
    </row>
    <row r="45" spans="1:2" ht="18">
      <c r="A45" s="254" t="s">
        <v>197</v>
      </c>
      <c r="B45" s="134" t="s">
        <v>102</v>
      </c>
    </row>
    <row r="46" ht="18">
      <c r="B46" s="134" t="s">
        <v>103</v>
      </c>
    </row>
    <row r="47" ht="18">
      <c r="B47" s="134" t="s">
        <v>198</v>
      </c>
    </row>
    <row r="48" ht="18">
      <c r="B48" s="134" t="s">
        <v>104</v>
      </c>
    </row>
    <row r="49" ht="18">
      <c r="B49" s="134" t="s">
        <v>105</v>
      </c>
    </row>
    <row r="50" ht="18.75" customHeight="1"/>
    <row r="51" ht="18">
      <c r="B51" s="134" t="s">
        <v>110</v>
      </c>
    </row>
    <row r="52" ht="18">
      <c r="B52" s="134" t="s">
        <v>86</v>
      </c>
    </row>
    <row r="53" ht="18">
      <c r="B53" s="134"/>
    </row>
    <row r="54" ht="18">
      <c r="B54" s="134" t="s">
        <v>254</v>
      </c>
    </row>
    <row r="55" ht="18">
      <c r="B55" s="134" t="s">
        <v>251</v>
      </c>
    </row>
    <row r="56" ht="18">
      <c r="B56" s="134" t="s">
        <v>252</v>
      </c>
    </row>
    <row r="57" ht="18">
      <c r="B57" s="134" t="s">
        <v>253</v>
      </c>
    </row>
    <row r="58" ht="18">
      <c r="B58" s="134"/>
    </row>
    <row r="59" ht="18">
      <c r="B59" s="134" t="s">
        <v>255</v>
      </c>
    </row>
    <row r="60" ht="18">
      <c r="B60" s="134" t="s">
        <v>233</v>
      </c>
    </row>
    <row r="61" ht="18">
      <c r="B61" s="134" t="s">
        <v>257</v>
      </c>
    </row>
    <row r="62" ht="18">
      <c r="B62" s="134" t="s">
        <v>258</v>
      </c>
    </row>
    <row r="64" ht="18">
      <c r="B64" s="134" t="s">
        <v>256</v>
      </c>
    </row>
    <row r="65" ht="18">
      <c r="B65" s="134" t="s">
        <v>88</v>
      </c>
    </row>
    <row r="66" ht="18">
      <c r="B66" s="134" t="s">
        <v>89</v>
      </c>
    </row>
    <row r="67" ht="18">
      <c r="B67" s="134" t="s">
        <v>90</v>
      </c>
    </row>
    <row r="68" ht="18">
      <c r="B68" s="134" t="s">
        <v>91</v>
      </c>
    </row>
    <row r="69" ht="18">
      <c r="B69" s="134" t="s">
        <v>235</v>
      </c>
    </row>
    <row r="70" ht="18">
      <c r="B70" s="134" t="s">
        <v>112</v>
      </c>
    </row>
    <row r="71" ht="18">
      <c r="B71" s="134" t="s">
        <v>236</v>
      </c>
    </row>
  </sheetData>
  <printOptions/>
  <pageMargins left="0.75" right="0.75" top="1" bottom="1" header="0" footer="0"/>
  <pageSetup horizontalDpi="1200" verticalDpi="1200" orientation="portrait" paperSize="9" scale="47" r:id="rId2"/>
  <drawing r:id="rId1"/>
</worksheet>
</file>

<file path=xl/worksheets/sheet10.xml><?xml version="1.0" encoding="utf-8"?>
<worksheet xmlns="http://schemas.openxmlformats.org/spreadsheetml/2006/main" xmlns:r="http://schemas.openxmlformats.org/officeDocument/2006/relationships">
  <sheetPr codeName="Hoja7"/>
  <dimension ref="A3:L35"/>
  <sheetViews>
    <sheetView view="pageBreakPreview" zoomScale="75" zoomScaleSheetLayoutView="75" workbookViewId="0" topLeftCell="A1">
      <selection activeCell="I9" sqref="I9"/>
    </sheetView>
  </sheetViews>
  <sheetFormatPr defaultColWidth="11.00390625" defaultRowHeight="15"/>
  <cols>
    <col min="1" max="1" width="11.75390625" style="0" customWidth="1"/>
    <col min="2" max="2" width="10.625" style="0" customWidth="1"/>
    <col min="3" max="3" width="11.75390625" style="0" customWidth="1"/>
    <col min="4" max="4" width="11.875" style="0" customWidth="1"/>
    <col min="5" max="5" width="12.00390625" style="0" customWidth="1"/>
    <col min="6" max="6" width="9.375" style="0" customWidth="1"/>
    <col min="7" max="7" width="12.00390625" style="0" customWidth="1"/>
    <col min="8" max="8" width="10.875" style="0" customWidth="1"/>
    <col min="9" max="9" width="12.375" style="0" customWidth="1"/>
    <col min="10" max="10" width="13.25390625" style="0" customWidth="1"/>
    <col min="11" max="11" width="12.75390625" style="0" customWidth="1"/>
    <col min="14" max="14" width="11.125" style="0" customWidth="1"/>
  </cols>
  <sheetData>
    <row r="3" spans="1:8" ht="17.25" thickBot="1">
      <c r="A3" s="7"/>
      <c r="B3" s="7" t="s">
        <v>45</v>
      </c>
      <c r="C3" s="6"/>
      <c r="D3" s="6"/>
      <c r="E3" s="6"/>
      <c r="F3" s="6"/>
      <c r="G3" s="6"/>
      <c r="H3" s="9"/>
    </row>
    <row r="4" ht="15">
      <c r="C4" s="10"/>
    </row>
    <row r="6" spans="1:8" ht="15.75" thickBot="1">
      <c r="A6" s="6"/>
      <c r="B6" s="6"/>
      <c r="C6" s="6"/>
      <c r="D6" s="6"/>
      <c r="E6" s="6"/>
      <c r="F6" s="6"/>
      <c r="G6" s="6"/>
      <c r="H6" s="9"/>
    </row>
    <row r="7" spans="1:8" ht="15">
      <c r="A7" s="9"/>
      <c r="B7" s="9"/>
      <c r="C7" s="9"/>
      <c r="D7" s="9"/>
      <c r="E7" s="9"/>
      <c r="F7" s="9"/>
      <c r="G7" s="9"/>
      <c r="H7" s="9"/>
    </row>
    <row r="8" spans="1:8" ht="16.5">
      <c r="A8" s="168" t="s">
        <v>127</v>
      </c>
      <c r="B8" s="169"/>
      <c r="C8" s="169"/>
      <c r="D8" s="169"/>
      <c r="E8" s="9"/>
      <c r="F8" s="9"/>
      <c r="G8" s="9"/>
      <c r="H8" s="9"/>
    </row>
    <row r="9" spans="1:8" ht="16.5">
      <c r="A9" s="255"/>
      <c r="B9" s="9"/>
      <c r="C9" s="9"/>
      <c r="D9" s="9"/>
      <c r="E9" s="9"/>
      <c r="F9" s="9"/>
      <c r="G9" s="9"/>
      <c r="H9" s="9"/>
    </row>
    <row r="10" spans="1:8" ht="16.5">
      <c r="A10" s="19"/>
      <c r="B10" s="9"/>
      <c r="C10" s="9"/>
      <c r="D10" s="9"/>
      <c r="E10" s="9"/>
      <c r="F10" s="9"/>
      <c r="G10" s="9"/>
      <c r="H10" s="9"/>
    </row>
    <row r="11" spans="1:4" ht="15">
      <c r="A11" s="252" t="s">
        <v>32</v>
      </c>
      <c r="B11" s="252"/>
      <c r="C11" s="215"/>
      <c r="D11" s="149" t="s">
        <v>3</v>
      </c>
    </row>
    <row r="12" spans="1:3" ht="15">
      <c r="A12" s="263" t="s">
        <v>148</v>
      </c>
      <c r="B12" s="264"/>
      <c r="C12" s="215"/>
    </row>
    <row r="16" ht="16.5">
      <c r="B16" s="148" t="s">
        <v>145</v>
      </c>
    </row>
    <row r="17" ht="15.75" thickBot="1"/>
    <row r="18" spans="3:5" ht="17.25" thickBot="1">
      <c r="C18" s="260" t="s">
        <v>128</v>
      </c>
      <c r="D18" s="261"/>
      <c r="E18" s="262"/>
    </row>
    <row r="19" spans="3:5" ht="16.5">
      <c r="C19" s="151"/>
      <c r="D19" s="152"/>
      <c r="E19" s="153"/>
    </row>
    <row r="20" spans="1:8" ht="16.5">
      <c r="A20" s="219"/>
      <c r="C20" s="35" t="s">
        <v>116</v>
      </c>
      <c r="D20" s="154">
        <v>3</v>
      </c>
      <c r="E20" s="155"/>
      <c r="F20" s="178"/>
      <c r="G20" s="178"/>
      <c r="H20" s="178"/>
    </row>
    <row r="21" spans="1:8" ht="15.75" thickBot="1">
      <c r="A21" s="178"/>
      <c r="C21" s="38" t="s">
        <v>25</v>
      </c>
      <c r="D21" s="173">
        <v>2</v>
      </c>
      <c r="E21" s="174"/>
      <c r="F21" s="178"/>
      <c r="G21" s="178"/>
      <c r="H21" s="178"/>
    </row>
    <row r="22" spans="1:8" ht="15">
      <c r="A22" s="178"/>
      <c r="B22" s="178"/>
      <c r="C22" s="178"/>
      <c r="D22" s="178"/>
      <c r="E22" s="178"/>
      <c r="F22" s="178"/>
      <c r="G22" s="178"/>
      <c r="H22" s="178"/>
    </row>
    <row r="23" spans="1:8" ht="15">
      <c r="A23" s="178"/>
      <c r="B23" s="178"/>
      <c r="C23" s="225"/>
      <c r="D23" s="178"/>
      <c r="E23" s="178"/>
      <c r="F23" s="178"/>
      <c r="G23" s="178"/>
      <c r="H23" s="178"/>
    </row>
    <row r="26" ht="15"/>
    <row r="27" ht="15.75" thickBot="1"/>
    <row r="28" spans="1:3" ht="18.75" thickBot="1">
      <c r="A28" s="188"/>
      <c r="C28" s="18"/>
    </row>
    <row r="29" spans="1:9" ht="15">
      <c r="A29" t="s">
        <v>134</v>
      </c>
      <c r="B29" s="150"/>
      <c r="C29" s="179"/>
      <c r="D29" s="180"/>
      <c r="E29" s="181"/>
      <c r="F29" s="178"/>
      <c r="G29" s="178"/>
      <c r="H29" s="9"/>
      <c r="I29" s="9"/>
    </row>
    <row r="30" spans="1:9" ht="15.75" thickBot="1">
      <c r="A30" s="9"/>
      <c r="B30" s="199"/>
      <c r="C30" s="179"/>
      <c r="D30" s="180"/>
      <c r="E30" s="181"/>
      <c r="F30" s="178"/>
      <c r="G30" s="178"/>
      <c r="H30" s="9"/>
      <c r="I30" s="9"/>
    </row>
    <row r="31" spans="1:12" ht="33" customHeight="1" thickBot="1">
      <c r="A31" s="233" t="s">
        <v>139</v>
      </c>
      <c r="B31" s="210"/>
      <c r="C31" s="204" t="s">
        <v>136</v>
      </c>
      <c r="D31" s="191" t="s">
        <v>141</v>
      </c>
      <c r="E31" s="191" t="s">
        <v>146</v>
      </c>
      <c r="F31" s="222" t="s">
        <v>129</v>
      </c>
      <c r="G31" s="220"/>
      <c r="H31" s="180"/>
      <c r="I31" s="220"/>
      <c r="L31" s="198"/>
    </row>
    <row r="32" spans="1:9" ht="18" customHeight="1" thickBot="1">
      <c r="A32" s="195" t="s">
        <v>24</v>
      </c>
      <c r="B32" s="212"/>
      <c r="C32" s="206"/>
      <c r="D32" s="223"/>
      <c r="E32" s="196"/>
      <c r="F32" s="224"/>
      <c r="G32" s="180"/>
      <c r="H32" s="180"/>
      <c r="I32" s="221"/>
    </row>
    <row r="33" spans="1:9" ht="18" customHeight="1">
      <c r="A33" s="189" t="s">
        <v>26</v>
      </c>
      <c r="B33" s="213"/>
      <c r="C33" s="207"/>
      <c r="D33" s="180"/>
      <c r="E33" s="180"/>
      <c r="F33" s="198"/>
      <c r="G33" s="9"/>
      <c r="H33" s="9"/>
      <c r="I33" s="9"/>
    </row>
    <row r="34" spans="1:9" ht="18" customHeight="1">
      <c r="A34" s="189" t="s">
        <v>27</v>
      </c>
      <c r="B34" s="213"/>
      <c r="C34" s="207"/>
      <c r="D34" s="198"/>
      <c r="E34" s="198"/>
      <c r="G34" s="9"/>
      <c r="H34" s="9"/>
      <c r="I34" s="9"/>
    </row>
    <row r="35" spans="1:9" ht="18" customHeight="1" thickBot="1">
      <c r="A35" s="190" t="s">
        <v>25</v>
      </c>
      <c r="B35" s="214"/>
      <c r="C35" s="208"/>
      <c r="D35" s="198"/>
      <c r="E35" s="198"/>
      <c r="F35" s="198"/>
      <c r="G35" s="9"/>
      <c r="H35" s="9"/>
      <c r="I35" s="9"/>
    </row>
  </sheetData>
  <mergeCells count="2">
    <mergeCell ref="C18:E18"/>
    <mergeCell ref="A12:B12"/>
  </mergeCells>
  <printOptions/>
  <pageMargins left="0.75" right="0.75" top="1" bottom="1" header="0" footer="0"/>
  <pageSetup horizontalDpi="1200" verticalDpi="1200" orientation="portrait" paperSize="9" scale="90" r:id="rId4"/>
  <colBreaks count="1" manualBreakCount="1">
    <brk id="8" max="43" man="1"/>
  </colBreaks>
  <drawing r:id="rId3"/>
  <legacyDrawing r:id="rId2"/>
</worksheet>
</file>

<file path=xl/worksheets/sheet11.xml><?xml version="1.0" encoding="utf-8"?>
<worksheet xmlns="http://schemas.openxmlformats.org/spreadsheetml/2006/main" xmlns:r="http://schemas.openxmlformats.org/officeDocument/2006/relationships">
  <sheetPr codeName="Hoja8"/>
  <dimension ref="A3:G73"/>
  <sheetViews>
    <sheetView view="pageBreakPreview" zoomScale="75" zoomScaleNormal="75" zoomScaleSheetLayoutView="75" workbookViewId="0" topLeftCell="A1">
      <selection activeCell="J14" sqref="J13:J14"/>
    </sheetView>
  </sheetViews>
  <sheetFormatPr defaultColWidth="11.00390625" defaultRowHeight="15"/>
  <cols>
    <col min="3" max="3" width="22.50390625" style="0" customWidth="1"/>
    <col min="4" max="4" width="11.625" style="0" bestFit="1" customWidth="1"/>
    <col min="7" max="7" width="15.25390625" style="0" customWidth="1"/>
  </cols>
  <sheetData>
    <row r="3" spans="1:7" ht="17.25" thickBot="1">
      <c r="A3" s="7"/>
      <c r="B3" s="7" t="s">
        <v>40</v>
      </c>
      <c r="C3" s="6"/>
      <c r="D3" s="6"/>
      <c r="E3" s="6"/>
      <c r="F3" s="6"/>
      <c r="G3" s="6"/>
    </row>
    <row r="4" ht="15">
      <c r="C4" s="10"/>
    </row>
    <row r="6" spans="1:7" ht="15.75" thickBot="1">
      <c r="A6" s="6"/>
      <c r="B6" s="6"/>
      <c r="C6" s="6"/>
      <c r="D6" s="6"/>
      <c r="E6" s="6"/>
      <c r="F6" s="6"/>
      <c r="G6" s="6"/>
    </row>
    <row r="9" spans="2:6" ht="19.5">
      <c r="B9" s="63" t="s">
        <v>41</v>
      </c>
      <c r="C9" s="45"/>
      <c r="D9" s="45"/>
      <c r="E9" s="45"/>
      <c r="F9" s="45"/>
    </row>
    <row r="10" ht="15.75" thickBot="1"/>
    <row r="11" spans="2:7" ht="16.5">
      <c r="B11" s="66" t="s">
        <v>46</v>
      </c>
      <c r="C11" s="67"/>
      <c r="D11" s="67"/>
      <c r="E11" s="67"/>
      <c r="F11" s="67"/>
      <c r="G11" s="68"/>
    </row>
    <row r="12" spans="2:7" ht="17.25" thickBot="1">
      <c r="B12" s="69" t="s">
        <v>47</v>
      </c>
      <c r="C12" s="70"/>
      <c r="D12" s="70"/>
      <c r="E12" s="70"/>
      <c r="F12" s="70"/>
      <c r="G12" s="71"/>
    </row>
    <row r="13" spans="2:7" ht="16.5">
      <c r="B13" s="120" t="s">
        <v>62</v>
      </c>
      <c r="C13" s="121"/>
      <c r="D13" s="121"/>
      <c r="E13" s="121"/>
      <c r="F13" s="121"/>
      <c r="G13" s="122"/>
    </row>
    <row r="14" spans="2:7" ht="17.25" thickBot="1">
      <c r="B14" s="123" t="s">
        <v>186</v>
      </c>
      <c r="C14" s="124"/>
      <c r="D14" s="124"/>
      <c r="E14" s="124"/>
      <c r="F14" s="124"/>
      <c r="G14" s="125"/>
    </row>
    <row r="15" ht="16.5">
      <c r="B15" s="65"/>
    </row>
    <row r="16" ht="16.5">
      <c r="B16" s="65"/>
    </row>
    <row r="17" ht="16.5">
      <c r="B17" s="142" t="s">
        <v>77</v>
      </c>
    </row>
    <row r="18" spans="2:5" ht="15">
      <c r="B18" s="143"/>
      <c r="C18" s="143"/>
      <c r="D18" s="143"/>
      <c r="E18" s="143"/>
    </row>
    <row r="19" spans="1:5" ht="15">
      <c r="A19" s="3"/>
      <c r="B19" t="s">
        <v>79</v>
      </c>
      <c r="D19">
        <f>A19</f>
        <v>0</v>
      </c>
      <c r="E19" t="s">
        <v>3</v>
      </c>
    </row>
    <row r="20" spans="1:5" ht="15">
      <c r="A20" s="3"/>
      <c r="B20" t="s">
        <v>75</v>
      </c>
      <c r="D20">
        <f>A20</f>
        <v>0</v>
      </c>
      <c r="E20" t="s">
        <v>17</v>
      </c>
    </row>
    <row r="21" spans="2:5" ht="15">
      <c r="B21" t="s">
        <v>76</v>
      </c>
      <c r="D21">
        <f>D19*D20/100</f>
        <v>0</v>
      </c>
      <c r="E21" t="s">
        <v>3</v>
      </c>
    </row>
    <row r="22" spans="1:5" ht="15">
      <c r="A22" s="3"/>
      <c r="B22" t="s">
        <v>231</v>
      </c>
      <c r="D22">
        <f>A22</f>
        <v>0</v>
      </c>
      <c r="E22" t="s">
        <v>3</v>
      </c>
    </row>
    <row r="23" spans="2:5" ht="15">
      <c r="B23" t="s">
        <v>232</v>
      </c>
      <c r="D23">
        <f>D19*(1-D20/100)+D22</f>
        <v>0</v>
      </c>
      <c r="E23" t="s">
        <v>3</v>
      </c>
    </row>
    <row r="25" ht="16.5">
      <c r="B25" s="19" t="s">
        <v>44</v>
      </c>
    </row>
    <row r="26" ht="15.75" thickBot="1"/>
    <row r="27" spans="2:6" ht="17.25" thickBot="1">
      <c r="B27" s="41" t="s">
        <v>37</v>
      </c>
      <c r="C27" s="42" t="s">
        <v>38</v>
      </c>
      <c r="D27" s="43"/>
      <c r="E27" s="43"/>
      <c r="F27" s="44" t="s">
        <v>39</v>
      </c>
    </row>
    <row r="28" spans="1:6" ht="15">
      <c r="A28" s="3"/>
      <c r="B28" s="35">
        <v>1</v>
      </c>
      <c r="C28" s="36" t="s">
        <v>35</v>
      </c>
      <c r="D28" s="36"/>
      <c r="E28" s="36"/>
      <c r="F28" s="37">
        <v>2.33</v>
      </c>
    </row>
    <row r="29" spans="2:6" ht="15">
      <c r="B29" s="35">
        <v>2</v>
      </c>
      <c r="C29" s="36" t="s">
        <v>36</v>
      </c>
      <c r="D29" s="36"/>
      <c r="E29" s="36"/>
      <c r="F29" s="37">
        <v>2.33</v>
      </c>
    </row>
    <row r="30" spans="2:6" ht="15">
      <c r="B30" s="35">
        <v>3</v>
      </c>
      <c r="C30" s="36" t="s">
        <v>201</v>
      </c>
      <c r="D30" s="36"/>
      <c r="E30" s="36"/>
      <c r="F30" s="37">
        <v>4</v>
      </c>
    </row>
    <row r="31" spans="2:6" ht="15.75" thickBot="1">
      <c r="B31" s="38"/>
      <c r="C31" s="39"/>
      <c r="D31" s="39"/>
      <c r="E31" s="39"/>
      <c r="F31" s="40"/>
    </row>
    <row r="35" spans="1:4" ht="16.5">
      <c r="A35" s="3"/>
      <c r="B35" s="64" t="s">
        <v>49</v>
      </c>
      <c r="D35" s="19">
        <f>A35</f>
        <v>0</v>
      </c>
    </row>
    <row r="36" spans="2:5" ht="16.5">
      <c r="B36" s="19" t="s">
        <v>29</v>
      </c>
      <c r="D36">
        <f>D21*(IF(A28=1,F28)+IF(A28=2,F29)+IF(A28=3,F30))</f>
        <v>0</v>
      </c>
      <c r="E36" t="s">
        <v>3</v>
      </c>
    </row>
    <row r="38" spans="2:5" ht="16.5">
      <c r="B38" s="19" t="s">
        <v>30</v>
      </c>
      <c r="D38">
        <f>IF(D23&lt;25000,(D36*(25+15)/100),(D36*(20+5)/100))</f>
        <v>0</v>
      </c>
      <c r="E38" t="s">
        <v>3</v>
      </c>
    </row>
    <row r="39" ht="16.5">
      <c r="B39" s="19"/>
    </row>
    <row r="40" ht="16.5">
      <c r="B40" s="142" t="s">
        <v>78</v>
      </c>
    </row>
    <row r="41" ht="16.5">
      <c r="B41" s="19"/>
    </row>
    <row r="42" spans="1:5" ht="15">
      <c r="A42" s="3"/>
      <c r="B42" t="s">
        <v>80</v>
      </c>
      <c r="D42" s="115">
        <f>A42</f>
        <v>0</v>
      </c>
      <c r="E42" t="s">
        <v>3</v>
      </c>
    </row>
    <row r="43" spans="1:5" ht="15">
      <c r="A43" s="3"/>
      <c r="B43" t="s">
        <v>81</v>
      </c>
      <c r="D43">
        <f>A43</f>
        <v>0</v>
      </c>
      <c r="E43" t="s">
        <v>17</v>
      </c>
    </row>
    <row r="44" spans="2:5" ht="15">
      <c r="B44" t="s">
        <v>82</v>
      </c>
      <c r="D44" s="115">
        <f>D42*D43/100</f>
        <v>0</v>
      </c>
      <c r="E44" t="s">
        <v>3</v>
      </c>
    </row>
    <row r="45" spans="2:5" ht="15">
      <c r="B45" t="s">
        <v>83</v>
      </c>
      <c r="D45" s="115">
        <f>D42*(1-(D43)/100)</f>
        <v>0</v>
      </c>
      <c r="E45" t="s">
        <v>3</v>
      </c>
    </row>
    <row r="46" spans="1:5" ht="15">
      <c r="A46" s="3"/>
      <c r="B46" t="s">
        <v>228</v>
      </c>
      <c r="D46" s="114">
        <f>A46</f>
        <v>0</v>
      </c>
      <c r="E46" t="s">
        <v>3</v>
      </c>
    </row>
    <row r="47" spans="2:5" ht="15">
      <c r="B47" t="s">
        <v>229</v>
      </c>
      <c r="D47" s="114">
        <f>D46+D45</f>
        <v>0</v>
      </c>
      <c r="E47" t="s">
        <v>3</v>
      </c>
    </row>
    <row r="48" spans="1:5" ht="15">
      <c r="A48" s="3"/>
      <c r="B48" t="s">
        <v>84</v>
      </c>
      <c r="D48" s="115">
        <f>A48</f>
        <v>0</v>
      </c>
      <c r="E48" t="s">
        <v>3</v>
      </c>
    </row>
    <row r="49" spans="2:5" ht="15">
      <c r="B49" t="s">
        <v>230</v>
      </c>
      <c r="D49" s="144">
        <f>D47-D48</f>
        <v>0</v>
      </c>
      <c r="E49" t="s">
        <v>3</v>
      </c>
    </row>
    <row r="51" ht="19.5">
      <c r="B51" s="113">
        <f>IF(D49=0,"",(IF(D49&lt;=D38,"EL PLAN DE REDUCCIÓN PROPUESTO ES VÁLIDO SIEMPRE QUE SE CUMPLAN LOS VALORES LÍMITE DE EMISIÓN PARA CADA FOCO","EL PLAN DE REDUCCIÓN PROPUESTO NO ES VÁLIDO")))</f>
      </c>
    </row>
    <row r="52" ht="16.5">
      <c r="B52" s="19"/>
    </row>
    <row r="53" ht="15.75" thickBot="1"/>
    <row r="54" spans="2:5" ht="16.5">
      <c r="B54" s="74" t="s">
        <v>147</v>
      </c>
      <c r="C54" s="25"/>
      <c r="D54" s="80"/>
      <c r="E54" s="26"/>
    </row>
    <row r="55" spans="2:5" ht="15">
      <c r="B55" s="27"/>
      <c r="C55" s="9"/>
      <c r="D55" s="9"/>
      <c r="E55" s="28"/>
    </row>
    <row r="56" spans="1:5" ht="16.5">
      <c r="A56" s="73"/>
      <c r="B56" s="75">
        <v>38656</v>
      </c>
      <c r="C56" s="79" t="s">
        <v>50</v>
      </c>
      <c r="D56" s="117" t="str">
        <f>IF(D49=0,"---",IF(D49&lt;=D38,D38*1.5,"---"))</f>
        <v>---</v>
      </c>
      <c r="E56" s="28" t="s">
        <v>48</v>
      </c>
    </row>
    <row r="57" spans="1:5" ht="17.25" thickBot="1">
      <c r="A57" s="72"/>
      <c r="B57" s="77">
        <v>39386</v>
      </c>
      <c r="C57" s="81" t="s">
        <v>50</v>
      </c>
      <c r="D57" s="118" t="str">
        <f>IF(D49=0,"---",IF(D49&lt;=D38,D38,"---"))</f>
        <v>---</v>
      </c>
      <c r="E57" s="30" t="s">
        <v>48</v>
      </c>
    </row>
    <row r="62" ht="15.75" thickBot="1"/>
    <row r="63" spans="2:7" ht="16.5">
      <c r="B63" s="136" t="s">
        <v>73</v>
      </c>
      <c r="C63" s="137"/>
      <c r="D63" s="137"/>
      <c r="E63" s="137"/>
      <c r="F63" s="137"/>
      <c r="G63" s="138"/>
    </row>
    <row r="64" spans="2:7" ht="16.5">
      <c r="B64" s="139" t="s">
        <v>143</v>
      </c>
      <c r="C64" s="140"/>
      <c r="D64" s="140"/>
      <c r="E64" s="140"/>
      <c r="F64" s="140"/>
      <c r="G64" s="141"/>
    </row>
    <row r="65" spans="2:7" ht="16.5">
      <c r="B65" s="139"/>
      <c r="C65" s="140"/>
      <c r="D65" s="140"/>
      <c r="E65" s="140"/>
      <c r="F65" s="140"/>
      <c r="G65" s="141"/>
    </row>
    <row r="66" spans="2:7" ht="16.5">
      <c r="B66" s="139"/>
      <c r="C66" s="9"/>
      <c r="D66" s="9"/>
      <c r="E66" s="9"/>
      <c r="F66" s="9"/>
      <c r="G66" s="28"/>
    </row>
    <row r="67" spans="2:7" ht="15">
      <c r="B67" s="27"/>
      <c r="C67" s="9"/>
      <c r="D67" s="9"/>
      <c r="E67" s="9"/>
      <c r="F67" s="9"/>
      <c r="G67" s="28"/>
    </row>
    <row r="68" spans="2:7" ht="15">
      <c r="B68" s="27" t="s">
        <v>74</v>
      </c>
      <c r="C68" s="9"/>
      <c r="D68" s="9"/>
      <c r="E68" s="9"/>
      <c r="F68" s="9"/>
      <c r="G68" s="28"/>
    </row>
    <row r="69" spans="2:7" ht="15">
      <c r="B69" s="27"/>
      <c r="C69" s="9"/>
      <c r="D69" s="9"/>
      <c r="E69" s="9"/>
      <c r="F69" s="9"/>
      <c r="G69" s="28"/>
    </row>
    <row r="70" spans="2:7" ht="15">
      <c r="B70" s="27"/>
      <c r="C70" s="9"/>
      <c r="D70" s="9"/>
      <c r="E70" s="9"/>
      <c r="F70" s="9"/>
      <c r="G70" s="28"/>
    </row>
    <row r="71" spans="2:7" ht="15">
      <c r="B71" s="27"/>
      <c r="C71" s="9"/>
      <c r="D71" s="9"/>
      <c r="E71" s="9"/>
      <c r="F71" s="9"/>
      <c r="G71" s="28"/>
    </row>
    <row r="72" spans="2:7" ht="15">
      <c r="B72" s="27"/>
      <c r="C72" s="9"/>
      <c r="D72" s="9"/>
      <c r="E72" s="9"/>
      <c r="F72" s="9" t="s">
        <v>87</v>
      </c>
      <c r="G72" s="28"/>
    </row>
    <row r="73" spans="2:7" ht="15.75" thickBot="1">
      <c r="B73" s="29"/>
      <c r="C73" s="6"/>
      <c r="D73" s="6"/>
      <c r="E73" s="6"/>
      <c r="F73" s="6"/>
      <c r="G73" s="30"/>
    </row>
  </sheetData>
  <printOptions/>
  <pageMargins left="0.75" right="0.75" top="1" bottom="1" header="0" footer="0"/>
  <pageSetup horizontalDpi="1200" verticalDpi="1200" orientation="portrait" paperSize="9" scale="65" r:id="rId4"/>
  <rowBreaks count="1" manualBreakCount="1">
    <brk id="52" max="6" man="1"/>
  </rowBreaks>
  <drawing r:id="rId3"/>
  <legacyDrawing r:id="rId2"/>
</worksheet>
</file>

<file path=xl/worksheets/sheet12.xml><?xml version="1.0" encoding="utf-8"?>
<worksheet xmlns="http://schemas.openxmlformats.org/spreadsheetml/2006/main" xmlns:r="http://schemas.openxmlformats.org/officeDocument/2006/relationships">
  <sheetPr codeName="Hoja9"/>
  <dimension ref="A3:H43"/>
  <sheetViews>
    <sheetView view="pageBreakPreview" zoomScale="75" zoomScaleNormal="75" zoomScaleSheetLayoutView="75" workbookViewId="0" topLeftCell="A1">
      <selection activeCell="K8" sqref="K8"/>
    </sheetView>
  </sheetViews>
  <sheetFormatPr defaultColWidth="11.00390625" defaultRowHeight="15"/>
  <cols>
    <col min="2" max="2" width="13.25390625" style="0" customWidth="1"/>
    <col min="6" max="6" width="9.375" style="0" customWidth="1"/>
    <col min="8" max="8" width="12.625" style="0" customWidth="1"/>
  </cols>
  <sheetData>
    <row r="3" spans="1:7" ht="17.25" thickBot="1">
      <c r="A3" s="7"/>
      <c r="B3" s="7" t="s">
        <v>45</v>
      </c>
      <c r="C3" s="6"/>
      <c r="D3" s="6"/>
      <c r="E3" s="6"/>
      <c r="F3" s="6"/>
      <c r="G3" s="6"/>
    </row>
    <row r="4" ht="15">
      <c r="C4" s="10"/>
    </row>
    <row r="6" spans="1:7" ht="15.75" thickBot="1">
      <c r="A6" s="6"/>
      <c r="B6" s="6"/>
      <c r="C6" s="6"/>
      <c r="D6" s="6"/>
      <c r="E6" s="6"/>
      <c r="F6" s="6"/>
      <c r="G6" s="6"/>
    </row>
    <row r="9" spans="2:5" ht="19.5">
      <c r="B9" s="62" t="s">
        <v>45</v>
      </c>
      <c r="C9" s="62"/>
      <c r="D9" s="62"/>
      <c r="E9" s="62"/>
    </row>
    <row r="11" ht="15.75" thickBot="1"/>
    <row r="12" spans="2:7" ht="19.5">
      <c r="B12" s="104" t="s">
        <v>211</v>
      </c>
      <c r="C12" s="105"/>
      <c r="D12" s="105"/>
      <c r="E12" s="105"/>
      <c r="F12" s="105"/>
      <c r="G12" s="106"/>
    </row>
    <row r="13" spans="2:7" ht="19.5">
      <c r="B13" s="107" t="s">
        <v>212</v>
      </c>
      <c r="C13" s="36"/>
      <c r="D13" s="36"/>
      <c r="E13" s="36"/>
      <c r="F13" s="36"/>
      <c r="G13" s="37"/>
    </row>
    <row r="14" spans="2:7" ht="19.5">
      <c r="B14" s="107" t="s">
        <v>213</v>
      </c>
      <c r="C14" s="36"/>
      <c r="D14" s="36"/>
      <c r="E14" s="36"/>
      <c r="F14" s="36"/>
      <c r="G14" s="37"/>
    </row>
    <row r="15" spans="2:7" ht="20.25" thickBot="1">
      <c r="B15" s="108" t="s">
        <v>214</v>
      </c>
      <c r="C15" s="39"/>
      <c r="D15" s="39"/>
      <c r="E15" s="39"/>
      <c r="F15" s="39"/>
      <c r="G15" s="40"/>
    </row>
    <row r="16" ht="19.5">
      <c r="B16" s="103"/>
    </row>
    <row r="17" ht="19.5">
      <c r="B17" s="103"/>
    </row>
    <row r="18" ht="19.5">
      <c r="B18" s="166" t="s">
        <v>131</v>
      </c>
    </row>
    <row r="19" ht="19.5">
      <c r="B19" s="166" t="s">
        <v>22</v>
      </c>
    </row>
    <row r="20" ht="17.25" customHeight="1">
      <c r="B20" s="103"/>
    </row>
    <row r="22" spans="2:8" ht="19.5">
      <c r="B22" s="62" t="s">
        <v>43</v>
      </c>
      <c r="C22" s="11"/>
      <c r="D22" s="11"/>
      <c r="E22" s="11"/>
      <c r="F22" s="11"/>
      <c r="G22" s="11"/>
      <c r="H22" s="11"/>
    </row>
    <row r="24" spans="2:3" ht="16.5" customHeight="1">
      <c r="B24" s="113"/>
      <c r="C24" s="113"/>
    </row>
    <row r="28" spans="2:8" ht="19.5">
      <c r="B28" s="62" t="s">
        <v>149</v>
      </c>
      <c r="C28" s="62"/>
      <c r="D28" s="62"/>
      <c r="E28" s="62"/>
      <c r="F28" s="62"/>
      <c r="G28" s="62"/>
      <c r="H28" s="62"/>
    </row>
    <row r="31" spans="2:5" ht="15">
      <c r="B31" t="s">
        <v>32</v>
      </c>
      <c r="D31" s="232">
        <f>'plan gestión-R40'!D104</f>
      </c>
      <c r="E31" s="9" t="s">
        <v>3</v>
      </c>
    </row>
    <row r="33" spans="2:7" ht="15">
      <c r="B33" t="s">
        <v>16</v>
      </c>
      <c r="F33" s="230">
        <f>IF(ISERROR('plan gestión-R40'!D108/'plan gestión-R40'!D73),"",('plan gestión-R40'!D108/'plan gestión-R40'!D73*100))</f>
      </c>
      <c r="G33" t="s">
        <v>17</v>
      </c>
    </row>
    <row r="35" spans="2:5" ht="19.5">
      <c r="B35" s="113">
        <f>IF(OR(D31="",F33=""),"",(IF(D31&gt;25000,(IF(F33&gt;20,"LAS EMISIONES DIFUSAS NO CUMPLEN LA LEGISLACIÓN","LAS EMISIONES DIFUSAS CUMPLEN LA LEGISLACIÓN")),IF(F33&gt;25,"LAS EMISIONES DIFUSAS NO CUMPLEN LA LEGISLACIÓN","LAS EMISIONES DIFUSAS CUMPLEN LA LEGISLACIÓN"))))</f>
      </c>
      <c r="C35" s="113"/>
      <c r="E35" s="18"/>
    </row>
    <row r="36" spans="2:5" ht="19.5">
      <c r="B36" s="113"/>
      <c r="C36" s="113"/>
      <c r="E36" s="18"/>
    </row>
    <row r="37" spans="2:5" ht="19.5">
      <c r="B37" s="113"/>
      <c r="C37" s="113"/>
      <c r="E37" s="18"/>
    </row>
    <row r="38" spans="2:8" ht="19.5">
      <c r="B38" s="62" t="s">
        <v>187</v>
      </c>
      <c r="C38" s="176"/>
      <c r="D38" s="176"/>
      <c r="E38" s="176"/>
      <c r="F38" s="176"/>
      <c r="G38" s="176"/>
      <c r="H38" s="176"/>
    </row>
    <row r="41" spans="2:5" ht="15">
      <c r="B41" t="s">
        <v>130</v>
      </c>
      <c r="D41" s="144">
        <f>'plan gestión-R40'!D112</f>
        <v>0</v>
      </c>
      <c r="E41" t="s">
        <v>3</v>
      </c>
    </row>
    <row r="43" ht="22.5">
      <c r="B43" s="253">
        <f>IF(OR(B24="",B35=""),"",(IF(AND(B24="LAS EMISIONES CONFINADAS CUMPLEN CON LA LEGISLACIÓN",B35="LAS EMISIONES DIFUSAS CUMPLEN LA LEGISLACIÓN"),"LAS EMISIONES TOTALES CUMPLEN LA LEGISLACIÓN","LAS EMISIONES TOTALES NO CUMPLEN LA LEGISLACIÓN")))</f>
      </c>
    </row>
  </sheetData>
  <hyperlinks>
    <hyperlink ref="B18" location="'plan gestión-R40'!B3" display="'plan gestión-R40'!B3"/>
    <hyperlink ref="B19" location="'plan gestión-R40'!B3" display="'plan gestión-R40'!B3"/>
  </hyperlinks>
  <printOptions/>
  <pageMargins left="0.75" right="0.75" top="1" bottom="1" header="0" footer="0"/>
  <pageSetup horizontalDpi="1200" verticalDpi="1200" orientation="portrait" paperSize="9" scale="69" r:id="rId2"/>
  <drawing r:id="rId1"/>
</worksheet>
</file>

<file path=xl/worksheets/sheet13.xml><?xml version="1.0" encoding="utf-8"?>
<worksheet xmlns="http://schemas.openxmlformats.org/spreadsheetml/2006/main" xmlns:r="http://schemas.openxmlformats.org/officeDocument/2006/relationships">
  <sheetPr codeName="Hoja311"/>
  <dimension ref="A3:G126"/>
  <sheetViews>
    <sheetView view="pageBreakPreview" zoomScale="75" zoomScaleNormal="75" zoomScaleSheetLayoutView="75" workbookViewId="0" topLeftCell="A31">
      <selection activeCell="A65" sqref="A65:B65"/>
    </sheetView>
  </sheetViews>
  <sheetFormatPr defaultColWidth="11.00390625" defaultRowHeight="15"/>
  <cols>
    <col min="1" max="2" width="12.375" style="0" customWidth="1"/>
    <col min="3" max="3" width="13.25390625" style="0" customWidth="1"/>
    <col min="4" max="16384" width="12.375" style="0" customWidth="1"/>
  </cols>
  <sheetData>
    <row r="3" spans="1:7" ht="17.25" thickBot="1">
      <c r="A3" s="7"/>
      <c r="B3" s="7" t="s">
        <v>22</v>
      </c>
      <c r="C3" s="6"/>
      <c r="D3" s="6"/>
      <c r="E3" s="6"/>
      <c r="F3" s="6"/>
      <c r="G3" s="6"/>
    </row>
    <row r="4" ht="15">
      <c r="C4" s="10"/>
    </row>
    <row r="6" spans="1:7" ht="15.75" thickBot="1">
      <c r="A6" s="6"/>
      <c r="B6" s="6"/>
      <c r="C6" s="6"/>
      <c r="D6" s="6"/>
      <c r="E6" s="6"/>
      <c r="F6" s="6"/>
      <c r="G6" s="6"/>
    </row>
    <row r="7" spans="1:7" ht="15">
      <c r="A7" s="9"/>
      <c r="B7" s="9"/>
      <c r="C7" s="9"/>
      <c r="D7" s="9"/>
      <c r="E7" s="9"/>
      <c r="F7" s="9"/>
      <c r="G7" s="9"/>
    </row>
    <row r="8" spans="1:7" ht="15">
      <c r="A8" s="9"/>
      <c r="B8" s="9"/>
      <c r="C8" s="9"/>
      <c r="D8" s="9"/>
      <c r="E8" s="9"/>
      <c r="F8" s="9"/>
      <c r="G8" s="9"/>
    </row>
    <row r="9" spans="1:7" ht="19.5">
      <c r="A9" s="9"/>
      <c r="B9" s="171" t="s">
        <v>108</v>
      </c>
      <c r="C9" s="172"/>
      <c r="D9" s="172"/>
      <c r="E9" s="172"/>
      <c r="F9" s="172"/>
      <c r="G9" s="172"/>
    </row>
    <row r="10" spans="1:7" ht="19.5">
      <c r="A10" s="9"/>
      <c r="B10" s="171" t="s">
        <v>209</v>
      </c>
      <c r="C10" s="172"/>
      <c r="D10" s="172"/>
      <c r="E10" s="172"/>
      <c r="F10" s="172"/>
      <c r="G10" s="172"/>
    </row>
    <row r="11" spans="1:7" ht="19.5">
      <c r="A11" s="9"/>
      <c r="B11" s="171" t="s">
        <v>210</v>
      </c>
      <c r="C11" s="9"/>
      <c r="D11" s="9"/>
      <c r="E11" s="9"/>
      <c r="F11" s="9"/>
      <c r="G11" s="9"/>
    </row>
    <row r="12" spans="1:7" ht="19.5">
      <c r="A12" s="9"/>
      <c r="B12" s="91"/>
      <c r="C12" s="9"/>
      <c r="D12" s="9"/>
      <c r="E12" s="9"/>
      <c r="F12" s="9"/>
      <c r="G12" s="9"/>
    </row>
    <row r="13" spans="1:7" ht="19.5">
      <c r="A13" s="9"/>
      <c r="B13" s="91"/>
      <c r="C13" s="9"/>
      <c r="D13" s="9"/>
      <c r="E13" s="9"/>
      <c r="F13" s="9"/>
      <c r="G13" s="9"/>
    </row>
    <row r="14" spans="1:7" ht="15">
      <c r="A14" s="9"/>
      <c r="B14" s="9"/>
      <c r="C14" s="9"/>
      <c r="D14" s="9"/>
      <c r="E14" s="9"/>
      <c r="F14" s="9"/>
      <c r="G14" s="9"/>
    </row>
    <row r="15" spans="1:7" ht="15">
      <c r="A15" s="9"/>
      <c r="B15" s="9"/>
      <c r="C15" s="9"/>
      <c r="D15" s="9"/>
      <c r="E15" s="9"/>
      <c r="F15" s="9"/>
      <c r="G15" s="9"/>
    </row>
    <row r="24" spans="1:6" ht="16.5">
      <c r="A24" s="8"/>
      <c r="B24" s="9"/>
      <c r="C24" s="9"/>
      <c r="D24" s="9"/>
      <c r="E24" s="9"/>
      <c r="F24" s="9"/>
    </row>
    <row r="50" spans="1:6" ht="18">
      <c r="A50" s="3"/>
      <c r="D50" s="211" t="s">
        <v>208</v>
      </c>
      <c r="F50">
        <f>A50</f>
        <v>0</v>
      </c>
    </row>
    <row r="53" spans="2:4" ht="16.5">
      <c r="B53" s="16" t="s">
        <v>28</v>
      </c>
      <c r="C53" s="17"/>
      <c r="D53" s="17"/>
    </row>
    <row r="54" ht="15">
      <c r="C54" s="2"/>
    </row>
    <row r="55" spans="2:3" ht="15">
      <c r="B55" s="61" t="s">
        <v>18</v>
      </c>
      <c r="C55" s="2"/>
    </row>
    <row r="56" spans="2:3" ht="15">
      <c r="B56" s="61" t="s">
        <v>14</v>
      </c>
      <c r="C56" s="2"/>
    </row>
    <row r="57" spans="2:3" ht="15">
      <c r="B57" s="61" t="s">
        <v>4</v>
      </c>
      <c r="C57" s="2"/>
    </row>
    <row r="58" spans="2:3" ht="15">
      <c r="B58" t="s">
        <v>19</v>
      </c>
      <c r="C58" s="2"/>
    </row>
    <row r="59" spans="2:3" ht="15">
      <c r="B59" t="s">
        <v>21</v>
      </c>
      <c r="C59" s="2"/>
    </row>
    <row r="60" spans="2:3" ht="15">
      <c r="B60" t="s">
        <v>20</v>
      </c>
      <c r="C60" s="2"/>
    </row>
    <row r="61" spans="2:3" ht="15">
      <c r="B61" s="61" t="s">
        <v>5</v>
      </c>
      <c r="C61" s="2"/>
    </row>
    <row r="62" spans="2:3" ht="15">
      <c r="B62" s="61" t="s">
        <v>6</v>
      </c>
      <c r="C62" s="2"/>
    </row>
    <row r="63" spans="2:3" ht="15">
      <c r="B63" s="61" t="s">
        <v>7</v>
      </c>
      <c r="C63" s="2"/>
    </row>
    <row r="64" spans="2:3" ht="15">
      <c r="B64" s="61" t="s">
        <v>9</v>
      </c>
      <c r="C64" s="2"/>
    </row>
    <row r="65" spans="2:3" ht="15">
      <c r="B65" t="s">
        <v>244</v>
      </c>
      <c r="C65" s="2"/>
    </row>
    <row r="66" ht="15">
      <c r="C66" s="2"/>
    </row>
    <row r="68" spans="2:5" ht="16.5">
      <c r="B68" s="12" t="s">
        <v>33</v>
      </c>
      <c r="C68" s="13"/>
      <c r="D68" s="13"/>
      <c r="E68" s="13"/>
    </row>
    <row r="70" spans="1:6" ht="15">
      <c r="A70" s="3"/>
      <c r="B70" t="s">
        <v>8</v>
      </c>
      <c r="E70">
        <f>A70</f>
        <v>0</v>
      </c>
      <c r="F70" t="s">
        <v>3</v>
      </c>
    </row>
    <row r="71" spans="1:6" ht="15">
      <c r="A71" s="3"/>
      <c r="B71" t="s">
        <v>34</v>
      </c>
      <c r="E71">
        <f>A71</f>
        <v>0</v>
      </c>
      <c r="F71" t="s">
        <v>3</v>
      </c>
    </row>
    <row r="73" spans="2:5" ht="15">
      <c r="B73" t="s">
        <v>15</v>
      </c>
      <c r="D73">
        <f>E70+E71</f>
        <v>0</v>
      </c>
      <c r="E73" t="s">
        <v>3</v>
      </c>
    </row>
    <row r="75" ht="15">
      <c r="E75" s="5"/>
    </row>
    <row r="76" spans="1:4" ht="16.5">
      <c r="A76" s="1"/>
      <c r="B76" s="175" t="s">
        <v>23</v>
      </c>
      <c r="C76" s="169"/>
      <c r="D76" s="169"/>
    </row>
    <row r="77" spans="2:4" ht="15">
      <c r="B77" s="9"/>
      <c r="C77" s="9"/>
      <c r="D77" s="9"/>
    </row>
    <row r="78" spans="2:6" ht="15">
      <c r="B78" s="84" t="s">
        <v>144</v>
      </c>
      <c r="C78" s="9"/>
      <c r="D78" s="9"/>
      <c r="E78" s="251"/>
      <c r="F78" t="s">
        <v>140</v>
      </c>
    </row>
    <row r="81" spans="2:5" ht="16.5">
      <c r="B81" s="14" t="s">
        <v>150</v>
      </c>
      <c r="C81" s="15"/>
      <c r="D81" s="15"/>
      <c r="E81" s="15"/>
    </row>
    <row r="82" ht="15">
      <c r="B82" s="2"/>
    </row>
    <row r="83" ht="15.75" thickBot="1"/>
    <row r="84" spans="2:6" ht="15">
      <c r="B84" s="24" t="s">
        <v>8</v>
      </c>
      <c r="C84" s="32"/>
      <c r="D84" s="25"/>
      <c r="E84" s="25"/>
      <c r="F84" s="26"/>
    </row>
    <row r="85" spans="2:6" ht="15">
      <c r="B85" s="27" t="s">
        <v>4</v>
      </c>
      <c r="C85" s="31"/>
      <c r="D85" s="9"/>
      <c r="E85" s="9"/>
      <c r="F85" s="28"/>
    </row>
    <row r="86" spans="2:6" ht="15">
      <c r="B86" s="27" t="s">
        <v>5</v>
      </c>
      <c r="C86" s="31"/>
      <c r="D86" s="9"/>
      <c r="E86" s="9"/>
      <c r="F86" s="28"/>
    </row>
    <row r="87" spans="2:6" ht="15">
      <c r="B87" s="27" t="s">
        <v>6</v>
      </c>
      <c r="C87" s="31"/>
      <c r="D87" s="9"/>
      <c r="E87" s="9"/>
      <c r="F87" s="28"/>
    </row>
    <row r="88" spans="2:6" ht="15">
      <c r="B88" s="27" t="s">
        <v>7</v>
      </c>
      <c r="C88" s="31"/>
      <c r="D88" s="9"/>
      <c r="E88" s="9"/>
      <c r="F88" s="28"/>
    </row>
    <row r="89" spans="2:6" ht="15.75" thickBot="1">
      <c r="B89" s="29" t="s">
        <v>9</v>
      </c>
      <c r="C89" s="6"/>
      <c r="D89" s="6"/>
      <c r="E89" s="6"/>
      <c r="F89" s="30"/>
    </row>
    <row r="92" spans="3:5" ht="15">
      <c r="C92" t="s">
        <v>1</v>
      </c>
      <c r="D92">
        <f>A70</f>
        <v>0</v>
      </c>
      <c r="E92" t="s">
        <v>0</v>
      </c>
    </row>
    <row r="94" spans="3:5" ht="15">
      <c r="C94" t="s">
        <v>2</v>
      </c>
      <c r="D94" s="4">
        <f>E78</f>
        <v>0</v>
      </c>
      <c r="E94" t="s">
        <v>0</v>
      </c>
    </row>
    <row r="96" spans="1:5" ht="15">
      <c r="A96" s="3"/>
      <c r="C96" t="s">
        <v>10</v>
      </c>
      <c r="D96">
        <f>A96</f>
        <v>0</v>
      </c>
      <c r="E96" t="s">
        <v>0</v>
      </c>
    </row>
    <row r="98" spans="1:5" ht="15">
      <c r="A98" s="3"/>
      <c r="C98" t="s">
        <v>11</v>
      </c>
      <c r="D98">
        <f>A98</f>
        <v>0</v>
      </c>
      <c r="E98" t="s">
        <v>0</v>
      </c>
    </row>
    <row r="100" spans="1:5" ht="15">
      <c r="A100" s="3"/>
      <c r="C100" t="s">
        <v>12</v>
      </c>
      <c r="D100">
        <f>A100</f>
        <v>0</v>
      </c>
      <c r="E100" t="s">
        <v>0</v>
      </c>
    </row>
    <row r="102" spans="1:5" ht="15">
      <c r="A102" s="3"/>
      <c r="C102" t="s">
        <v>13</v>
      </c>
      <c r="D102">
        <f>A102</f>
        <v>0</v>
      </c>
      <c r="E102" t="s">
        <v>0</v>
      </c>
    </row>
    <row r="104" spans="3:6" ht="15">
      <c r="C104" t="s">
        <v>58</v>
      </c>
      <c r="D104">
        <f>IF(D73=0,"",(D92-D102))</f>
      </c>
      <c r="E104" t="s">
        <v>0</v>
      </c>
      <c r="F104" s="231"/>
    </row>
    <row r="107" ht="15.75" thickBot="1"/>
    <row r="108" spans="2:5" ht="15.75" thickBot="1">
      <c r="B108" s="33" t="s">
        <v>151</v>
      </c>
      <c r="C108" s="21"/>
      <c r="D108" s="22">
        <f>D92-D94-D96-D98-D100-D102</f>
        <v>0</v>
      </c>
      <c r="E108" s="34" t="s">
        <v>3</v>
      </c>
    </row>
    <row r="111" ht="17.25" thickBot="1">
      <c r="E111" s="18"/>
    </row>
    <row r="112" spans="2:5" ht="17.25" thickBot="1">
      <c r="B112" s="20" t="s">
        <v>31</v>
      </c>
      <c r="C112" s="21"/>
      <c r="D112" s="22">
        <f>D94+D108</f>
        <v>0</v>
      </c>
      <c r="E112" s="23" t="s">
        <v>3</v>
      </c>
    </row>
    <row r="115" ht="15.75" thickBot="1"/>
    <row r="116" spans="2:7" ht="16.5">
      <c r="B116" s="136" t="s">
        <v>73</v>
      </c>
      <c r="C116" s="137"/>
      <c r="D116" s="137"/>
      <c r="E116" s="137"/>
      <c r="F116" s="137"/>
      <c r="G116" s="138"/>
    </row>
    <row r="117" spans="2:7" ht="16.5">
      <c r="B117" s="139" t="s">
        <v>143</v>
      </c>
      <c r="C117" s="140"/>
      <c r="D117" s="140"/>
      <c r="E117" s="140"/>
      <c r="F117" s="140"/>
      <c r="G117" s="141"/>
    </row>
    <row r="118" spans="2:7" ht="16.5">
      <c r="B118" s="139"/>
      <c r="C118" s="140"/>
      <c r="D118" s="140"/>
      <c r="E118" s="140"/>
      <c r="F118" s="140"/>
      <c r="G118" s="141"/>
    </row>
    <row r="119" spans="2:7" ht="16.5">
      <c r="B119" s="139"/>
      <c r="C119" s="9"/>
      <c r="D119" s="9"/>
      <c r="E119" s="9"/>
      <c r="F119" s="9"/>
      <c r="G119" s="28"/>
    </row>
    <row r="120" spans="2:7" ht="15">
      <c r="B120" s="27"/>
      <c r="C120" s="9"/>
      <c r="D120" s="9"/>
      <c r="E120" s="9"/>
      <c r="F120" s="9"/>
      <c r="G120" s="28"/>
    </row>
    <row r="121" spans="2:7" ht="15">
      <c r="B121" s="27" t="s">
        <v>74</v>
      </c>
      <c r="C121" s="9"/>
      <c r="D121" s="9"/>
      <c r="E121" s="9"/>
      <c r="F121" s="9"/>
      <c r="G121" s="28"/>
    </row>
    <row r="122" spans="2:7" ht="15">
      <c r="B122" s="27"/>
      <c r="C122" s="9"/>
      <c r="D122" s="9"/>
      <c r="E122" s="9"/>
      <c r="F122" s="9"/>
      <c r="G122" s="28"/>
    </row>
    <row r="123" spans="2:7" ht="15">
      <c r="B123" s="27"/>
      <c r="C123" s="9"/>
      <c r="D123" s="9"/>
      <c r="E123" s="9"/>
      <c r="F123" s="9"/>
      <c r="G123" s="28"/>
    </row>
    <row r="124" spans="2:7" ht="15">
      <c r="B124" s="27"/>
      <c r="C124" s="9"/>
      <c r="D124" s="9"/>
      <c r="E124" s="9"/>
      <c r="F124" s="9"/>
      <c r="G124" s="28"/>
    </row>
    <row r="125" spans="2:7" ht="15">
      <c r="B125" s="27"/>
      <c r="C125" s="9"/>
      <c r="D125" s="9"/>
      <c r="E125" s="9"/>
      <c r="F125" s="9" t="s">
        <v>87</v>
      </c>
      <c r="G125" s="28"/>
    </row>
    <row r="126" spans="2:7" ht="15.75" thickBot="1">
      <c r="B126" s="29"/>
      <c r="C126" s="6"/>
      <c r="D126" s="6"/>
      <c r="E126" s="6"/>
      <c r="F126" s="6"/>
      <c r="G126" s="30"/>
    </row>
  </sheetData>
  <hyperlinks>
    <hyperlink ref="B57" location="'plan gestión-R40'!B76" display="'plan gestión-R40'!B76"/>
    <hyperlink ref="B61" location="'plan gestión-R40'!A96" display="'plan gestión-R40'!A96"/>
    <hyperlink ref="B55" location="'plan gestión-R40'!A70" display="'plan gestión-R40'!A70"/>
    <hyperlink ref="B56" location="'plan gestión-R40'!A71" display="'plan gestión-R40'!A71"/>
    <hyperlink ref="B62" location="'plan gestión-R40'!A98" display="'plan gestión-R40'!A98"/>
    <hyperlink ref="B63" location="'plan gestión-R40'!A100" display="'plan gestión-R40'!A100"/>
    <hyperlink ref="B64" location="'plan gestión-R40'!A102" display="'plan gestión-R40'!A102"/>
    <hyperlink ref="B76" location="'Focos-R40'!A8" display="'Focos-R40'!A8"/>
  </hyperlinks>
  <printOptions/>
  <pageMargins left="0.75" right="0.75" top="1" bottom="1" header="0" footer="0"/>
  <pageSetup horizontalDpi="300" verticalDpi="300" orientation="portrait" paperSize="9" scale="66" r:id="rId4"/>
  <rowBreaks count="2" manualBreakCount="2">
    <brk id="51" max="6" man="1"/>
    <brk id="75" max="255" man="1"/>
  </rowBreaks>
  <drawing r:id="rId3"/>
  <legacyDrawing r:id="rId2"/>
</worksheet>
</file>

<file path=xl/worksheets/sheet14.xml><?xml version="1.0" encoding="utf-8"?>
<worksheet xmlns="http://schemas.openxmlformats.org/spreadsheetml/2006/main" xmlns:r="http://schemas.openxmlformats.org/officeDocument/2006/relationships">
  <sheetPr codeName="Hoja10"/>
  <dimension ref="A3:L35"/>
  <sheetViews>
    <sheetView view="pageBreakPreview" zoomScale="75" zoomScaleNormal="75" zoomScaleSheetLayoutView="75" workbookViewId="0" topLeftCell="A1">
      <selection activeCell="I8" sqref="I8"/>
    </sheetView>
  </sheetViews>
  <sheetFormatPr defaultColWidth="11.00390625" defaultRowHeight="15"/>
  <cols>
    <col min="1" max="1" width="11.375" style="0" customWidth="1"/>
    <col min="2" max="2" width="9.875" style="0" customWidth="1"/>
    <col min="3" max="3" width="12.75390625" style="0" customWidth="1"/>
    <col min="5" max="5" width="12.00390625" style="0" customWidth="1"/>
    <col min="6" max="6" width="10.25390625" style="0" customWidth="1"/>
    <col min="7" max="7" width="12.00390625" style="0" customWidth="1"/>
    <col min="8" max="8" width="10.875" style="0" customWidth="1"/>
    <col min="9" max="9" width="12.375" style="0" customWidth="1"/>
    <col min="10" max="10" width="13.25390625" style="0" customWidth="1"/>
    <col min="11" max="11" width="12.75390625" style="0" customWidth="1"/>
    <col min="14" max="14" width="11.125" style="0" customWidth="1"/>
  </cols>
  <sheetData>
    <row r="3" spans="1:8" ht="17.25" thickBot="1">
      <c r="A3" s="7"/>
      <c r="B3" s="7" t="s">
        <v>45</v>
      </c>
      <c r="C3" s="6"/>
      <c r="D3" s="6"/>
      <c r="E3" s="6"/>
      <c r="F3" s="6"/>
      <c r="G3" s="6"/>
      <c r="H3" s="9"/>
    </row>
    <row r="4" ht="15">
      <c r="C4" s="10"/>
    </row>
    <row r="6" spans="1:8" ht="15.75" thickBot="1">
      <c r="A6" s="6"/>
      <c r="B6" s="6"/>
      <c r="C6" s="6"/>
      <c r="D6" s="6"/>
      <c r="E6" s="6"/>
      <c r="F6" s="6"/>
      <c r="G6" s="6"/>
      <c r="H6" s="9"/>
    </row>
    <row r="7" spans="1:8" ht="15">
      <c r="A7" s="9"/>
      <c r="B7" s="9"/>
      <c r="C7" s="9"/>
      <c r="D7" s="9"/>
      <c r="E7" s="9"/>
      <c r="F7" s="9"/>
      <c r="G7" s="9"/>
      <c r="H7" s="9"/>
    </row>
    <row r="8" spans="1:8" ht="16.5">
      <c r="A8" s="168" t="s">
        <v>127</v>
      </c>
      <c r="B8" s="169"/>
      <c r="C8" s="169"/>
      <c r="D8" s="168"/>
      <c r="E8" s="9"/>
      <c r="F8" s="9"/>
      <c r="G8" s="9"/>
      <c r="H8" s="9"/>
    </row>
    <row r="9" spans="1:8" ht="15">
      <c r="A9" s="84"/>
      <c r="B9" s="9"/>
      <c r="C9" s="9"/>
      <c r="D9" s="9"/>
      <c r="E9" s="9"/>
      <c r="F9" s="9"/>
      <c r="G9" s="9"/>
      <c r="H9" s="9"/>
    </row>
    <row r="10" spans="1:8" ht="15">
      <c r="A10" s="9"/>
      <c r="B10" s="9"/>
      <c r="C10" s="9"/>
      <c r="D10" s="9"/>
      <c r="E10" s="9"/>
      <c r="F10" s="9"/>
      <c r="G10" s="9"/>
      <c r="H10" s="9"/>
    </row>
    <row r="11" spans="1:4" ht="15">
      <c r="A11" s="252" t="s">
        <v>32</v>
      </c>
      <c r="B11" s="252"/>
      <c r="C11" s="215"/>
      <c r="D11" s="149" t="s">
        <v>3</v>
      </c>
    </row>
    <row r="12" spans="1:3" ht="15">
      <c r="A12" s="263" t="s">
        <v>148</v>
      </c>
      <c r="B12" s="264"/>
      <c r="C12" s="215"/>
    </row>
    <row r="16" ht="16.5">
      <c r="B16" s="148" t="s">
        <v>145</v>
      </c>
    </row>
    <row r="17" ht="15.75" thickBot="1"/>
    <row r="18" spans="3:5" ht="17.25" thickBot="1">
      <c r="C18" s="158" t="s">
        <v>128</v>
      </c>
      <c r="D18" s="156"/>
      <c r="E18" s="157"/>
    </row>
    <row r="19" spans="3:5" ht="16.5">
      <c r="C19" s="151"/>
      <c r="D19" s="152"/>
      <c r="E19" s="153"/>
    </row>
    <row r="20" spans="1:5" ht="16.5">
      <c r="A20" s="18"/>
      <c r="C20" s="35" t="s">
        <v>116</v>
      </c>
      <c r="D20" s="154">
        <v>30</v>
      </c>
      <c r="E20" s="155"/>
    </row>
    <row r="21" spans="3:6" ht="17.25" thickBot="1">
      <c r="C21" s="38" t="s">
        <v>25</v>
      </c>
      <c r="D21" s="173">
        <v>20</v>
      </c>
      <c r="E21" s="174"/>
      <c r="F21" s="18"/>
    </row>
    <row r="22" spans="1:7" ht="15">
      <c r="A22" s="178"/>
      <c r="B22" s="178"/>
      <c r="C22" s="178"/>
      <c r="D22" s="178"/>
      <c r="E22" s="178"/>
      <c r="F22" s="178"/>
      <c r="G22" s="228"/>
    </row>
    <row r="23" spans="1:7" ht="18">
      <c r="A23" s="229"/>
      <c r="B23" s="178"/>
      <c r="C23" s="178"/>
      <c r="D23" s="181"/>
      <c r="E23" s="181"/>
      <c r="F23" s="181"/>
      <c r="G23" s="178"/>
    </row>
    <row r="24" spans="1:7" ht="15">
      <c r="A24" s="178"/>
      <c r="B24" s="181"/>
      <c r="C24" s="178"/>
      <c r="D24" s="181"/>
      <c r="E24" s="178"/>
      <c r="F24" s="178"/>
      <c r="G24" s="178"/>
    </row>
    <row r="25" spans="1:7" ht="15">
      <c r="A25" s="178"/>
      <c r="B25" s="181"/>
      <c r="C25" s="178"/>
      <c r="D25" s="178"/>
      <c r="E25" s="178"/>
      <c r="F25" s="226"/>
      <c r="G25" s="178"/>
    </row>
    <row r="26" spans="1:7" ht="15">
      <c r="A26" s="178"/>
      <c r="B26" s="181"/>
      <c r="C26" s="178"/>
      <c r="D26" s="181"/>
      <c r="F26" s="178"/>
      <c r="G26" s="178"/>
    </row>
    <row r="27" spans="1:7" ht="15">
      <c r="A27" s="178"/>
      <c r="B27" s="181"/>
      <c r="C27" s="179"/>
      <c r="D27" s="178"/>
      <c r="E27" s="178"/>
      <c r="F27" s="178"/>
      <c r="G27" s="178"/>
    </row>
    <row r="28" spans="1:3" ht="18.75" thickBot="1">
      <c r="A28" s="227"/>
      <c r="C28" s="148"/>
    </row>
    <row r="29" spans="1:9" ht="15">
      <c r="A29" t="s">
        <v>134</v>
      </c>
      <c r="B29" s="150"/>
      <c r="C29" s="179"/>
      <c r="D29" s="180"/>
      <c r="E29" s="181"/>
      <c r="F29" s="178"/>
      <c r="G29" s="178"/>
      <c r="H29" s="9"/>
      <c r="I29" s="9"/>
    </row>
    <row r="30" spans="1:9" ht="15.75" thickBot="1">
      <c r="A30" s="9"/>
      <c r="B30" s="199"/>
      <c r="C30" s="179"/>
      <c r="D30" s="180"/>
      <c r="E30" s="181"/>
      <c r="F30" s="178"/>
      <c r="G30" s="178"/>
      <c r="H30" s="9"/>
      <c r="I30" s="9"/>
    </row>
    <row r="31" spans="1:12" ht="33" customHeight="1" thickBot="1">
      <c r="A31" s="233" t="s">
        <v>139</v>
      </c>
      <c r="B31" s="210"/>
      <c r="C31" s="204" t="s">
        <v>136</v>
      </c>
      <c r="D31" s="191" t="s">
        <v>113</v>
      </c>
      <c r="E31" s="191" t="s">
        <v>146</v>
      </c>
      <c r="F31" s="222" t="s">
        <v>129</v>
      </c>
      <c r="G31" s="220"/>
      <c r="H31" s="180"/>
      <c r="I31" s="220"/>
      <c r="L31" s="198"/>
    </row>
    <row r="32" spans="1:9" ht="18" customHeight="1" thickBot="1">
      <c r="A32" s="195" t="s">
        <v>24</v>
      </c>
      <c r="B32" s="212"/>
      <c r="C32" s="206"/>
      <c r="D32" s="223"/>
      <c r="E32" s="196"/>
      <c r="F32" s="224"/>
      <c r="G32" s="180"/>
      <c r="H32" s="180"/>
      <c r="I32" s="221"/>
    </row>
    <row r="33" spans="1:9" ht="18" customHeight="1">
      <c r="A33" s="189" t="s">
        <v>26</v>
      </c>
      <c r="B33" s="213"/>
      <c r="C33" s="207"/>
      <c r="D33" s="180"/>
      <c r="E33" s="180"/>
      <c r="F33" s="198"/>
      <c r="G33" s="9"/>
      <c r="H33" s="9"/>
      <c r="I33" s="9"/>
    </row>
    <row r="34" spans="1:9" ht="18" customHeight="1">
      <c r="A34" s="189" t="s">
        <v>27</v>
      </c>
      <c r="B34" s="213"/>
      <c r="C34" s="207"/>
      <c r="D34" s="198"/>
      <c r="E34" s="198"/>
      <c r="G34" s="9"/>
      <c r="H34" s="9"/>
      <c r="I34" s="9"/>
    </row>
    <row r="35" spans="1:9" ht="18" customHeight="1" thickBot="1">
      <c r="A35" s="190" t="s">
        <v>25</v>
      </c>
      <c r="B35" s="214"/>
      <c r="C35" s="208"/>
      <c r="D35" s="198"/>
      <c r="E35" s="198"/>
      <c r="F35" s="198"/>
      <c r="G35" s="9"/>
      <c r="H35" s="9"/>
      <c r="I35" s="9"/>
    </row>
  </sheetData>
  <mergeCells count="1">
    <mergeCell ref="A12:B12"/>
  </mergeCells>
  <printOptions/>
  <pageMargins left="0.75" right="0.75" top="1" bottom="1" header="0" footer="0"/>
  <pageSetup horizontalDpi="1200" verticalDpi="1200" orientation="portrait" paperSize="9" scale="90" r:id="rId4"/>
  <colBreaks count="1" manualBreakCount="1">
    <brk id="8" max="43" man="1"/>
  </colBreaks>
  <drawing r:id="rId3"/>
  <legacyDrawing r:id="rId2"/>
</worksheet>
</file>

<file path=xl/worksheets/sheet15.xml><?xml version="1.0" encoding="utf-8"?>
<worksheet xmlns="http://schemas.openxmlformats.org/spreadsheetml/2006/main" xmlns:r="http://schemas.openxmlformats.org/officeDocument/2006/relationships">
  <sheetPr codeName="Hoja11"/>
  <dimension ref="A3:G70"/>
  <sheetViews>
    <sheetView view="pageBreakPreview" zoomScale="75" zoomScaleNormal="75" zoomScaleSheetLayoutView="75" workbookViewId="0" topLeftCell="A1">
      <selection activeCell="I4" sqref="I4"/>
    </sheetView>
  </sheetViews>
  <sheetFormatPr defaultColWidth="11.00390625" defaultRowHeight="15"/>
  <cols>
    <col min="3" max="3" width="22.125" style="0" customWidth="1"/>
    <col min="4" max="4" width="11.625" style="0" bestFit="1" customWidth="1"/>
    <col min="7" max="7" width="15.25390625" style="0" customWidth="1"/>
  </cols>
  <sheetData>
    <row r="3" spans="1:7" ht="17.25" thickBot="1">
      <c r="A3" s="7"/>
      <c r="B3" s="7" t="s">
        <v>40</v>
      </c>
      <c r="C3" s="6"/>
      <c r="D3" s="6"/>
      <c r="E3" s="6"/>
      <c r="F3" s="6"/>
      <c r="G3" s="6"/>
    </row>
    <row r="4" ht="15">
      <c r="C4" s="10"/>
    </row>
    <row r="6" spans="1:7" ht="15.75" thickBot="1">
      <c r="A6" s="6"/>
      <c r="B6" s="6"/>
      <c r="C6" s="6"/>
      <c r="D6" s="6"/>
      <c r="E6" s="6"/>
      <c r="F6" s="6"/>
      <c r="G6" s="6"/>
    </row>
    <row r="9" spans="2:6" ht="19.5">
      <c r="B9" s="63" t="s">
        <v>85</v>
      </c>
      <c r="C9" s="45"/>
      <c r="D9" s="45"/>
      <c r="E9" s="45"/>
      <c r="F9" s="45"/>
    </row>
    <row r="10" ht="15.75" thickBot="1"/>
    <row r="11" spans="2:7" ht="16.5">
      <c r="B11" s="66" t="s">
        <v>46</v>
      </c>
      <c r="C11" s="67"/>
      <c r="D11" s="67"/>
      <c r="E11" s="67"/>
      <c r="F11" s="67"/>
      <c r="G11" s="68"/>
    </row>
    <row r="12" spans="2:7" ht="17.25" thickBot="1">
      <c r="B12" s="69" t="s">
        <v>47</v>
      </c>
      <c r="C12" s="70"/>
      <c r="D12" s="70"/>
      <c r="E12" s="70"/>
      <c r="F12" s="70"/>
      <c r="G12" s="71"/>
    </row>
    <row r="13" spans="2:7" ht="16.5">
      <c r="B13" s="120" t="s">
        <v>62</v>
      </c>
      <c r="C13" s="121"/>
      <c r="D13" s="121"/>
      <c r="E13" s="121"/>
      <c r="F13" s="121"/>
      <c r="G13" s="122"/>
    </row>
    <row r="14" spans="2:7" ht="17.25" thickBot="1">
      <c r="B14" s="123" t="s">
        <v>65</v>
      </c>
      <c r="C14" s="124"/>
      <c r="D14" s="124"/>
      <c r="E14" s="124"/>
      <c r="F14" s="124"/>
      <c r="G14" s="125"/>
    </row>
    <row r="15" ht="16.5">
      <c r="B15" s="65"/>
    </row>
    <row r="16" ht="16.5">
      <c r="B16" s="142" t="s">
        <v>77</v>
      </c>
    </row>
    <row r="17" spans="2:5" ht="15">
      <c r="B17" s="143"/>
      <c r="C17" s="143"/>
      <c r="D17" s="143"/>
      <c r="E17" s="143"/>
    </row>
    <row r="18" spans="1:5" ht="15">
      <c r="A18" s="3"/>
      <c r="B18" t="s">
        <v>79</v>
      </c>
      <c r="D18">
        <f>A18</f>
        <v>0</v>
      </c>
      <c r="E18" t="s">
        <v>3</v>
      </c>
    </row>
    <row r="19" spans="1:5" ht="15">
      <c r="A19" s="3"/>
      <c r="B19" t="s">
        <v>75</v>
      </c>
      <c r="D19">
        <f>A19</f>
        <v>0</v>
      </c>
      <c r="E19" t="s">
        <v>17</v>
      </c>
    </row>
    <row r="20" spans="2:5" ht="15">
      <c r="B20" t="s">
        <v>76</v>
      </c>
      <c r="D20">
        <f>D18*D19/100</f>
        <v>0</v>
      </c>
      <c r="E20" t="s">
        <v>3</v>
      </c>
    </row>
    <row r="21" spans="1:5" ht="15">
      <c r="A21" s="3"/>
      <c r="B21" t="s">
        <v>231</v>
      </c>
      <c r="D21">
        <f>A21</f>
        <v>0</v>
      </c>
      <c r="E21" t="s">
        <v>3</v>
      </c>
    </row>
    <row r="22" spans="2:5" ht="15">
      <c r="B22" t="s">
        <v>232</v>
      </c>
      <c r="D22">
        <f>D18*(1-D19/100)+D21</f>
        <v>0</v>
      </c>
      <c r="E22" t="s">
        <v>3</v>
      </c>
    </row>
    <row r="24" ht="16.5">
      <c r="B24" s="19" t="s">
        <v>44</v>
      </c>
    </row>
    <row r="25" ht="15.75" thickBot="1"/>
    <row r="26" spans="2:6" ht="17.25" thickBot="1">
      <c r="B26" s="41" t="s">
        <v>37</v>
      </c>
      <c r="C26" s="42" t="s">
        <v>38</v>
      </c>
      <c r="D26" s="43"/>
      <c r="E26" s="43"/>
      <c r="F26" s="44" t="s">
        <v>39</v>
      </c>
    </row>
    <row r="27" spans="1:6" ht="15">
      <c r="A27" s="3"/>
      <c r="B27" s="35">
        <v>1</v>
      </c>
      <c r="C27" s="36" t="s">
        <v>35</v>
      </c>
      <c r="D27" s="36"/>
      <c r="E27" s="36"/>
      <c r="F27" s="37">
        <v>2.33</v>
      </c>
    </row>
    <row r="28" spans="2:6" ht="15">
      <c r="B28" s="35">
        <v>2</v>
      </c>
      <c r="C28" s="36" t="s">
        <v>36</v>
      </c>
      <c r="D28" s="36"/>
      <c r="E28" s="36"/>
      <c r="F28" s="37">
        <v>2.33</v>
      </c>
    </row>
    <row r="29" spans="2:6" ht="15">
      <c r="B29" s="35">
        <v>3</v>
      </c>
      <c r="C29" s="36" t="s">
        <v>201</v>
      </c>
      <c r="D29" s="36"/>
      <c r="E29" s="36"/>
      <c r="F29" s="37">
        <v>4</v>
      </c>
    </row>
    <row r="30" spans="2:6" ht="15.75" thickBot="1">
      <c r="B30" s="38"/>
      <c r="C30" s="39"/>
      <c r="D30" s="39"/>
      <c r="E30" s="39"/>
      <c r="F30" s="40"/>
    </row>
    <row r="34" spans="1:4" ht="16.5">
      <c r="A34" s="3"/>
      <c r="B34" s="64" t="s">
        <v>49</v>
      </c>
      <c r="D34" s="19">
        <f>A34</f>
        <v>0</v>
      </c>
    </row>
    <row r="35" spans="2:5" ht="16.5">
      <c r="B35" s="19" t="s">
        <v>29</v>
      </c>
      <c r="D35">
        <f>D20*(IF(A27=1,F27)+IF(A27=2,F28)+IF(A27=3,F29))</f>
        <v>0</v>
      </c>
      <c r="E35" t="s">
        <v>3</v>
      </c>
    </row>
    <row r="37" spans="2:5" ht="16.5">
      <c r="B37" s="19" t="s">
        <v>30</v>
      </c>
      <c r="D37">
        <f>IF(D22&lt;25000,(D35*(25+15)/100),(D35*(20+5)/100))</f>
        <v>0</v>
      </c>
      <c r="E37" t="s">
        <v>3</v>
      </c>
    </row>
    <row r="38" ht="16.5">
      <c r="B38" s="19"/>
    </row>
    <row r="39" ht="16.5">
      <c r="B39" s="142" t="s">
        <v>78</v>
      </c>
    </row>
    <row r="40" ht="16.5">
      <c r="B40" s="19"/>
    </row>
    <row r="41" spans="1:5" ht="15">
      <c r="A41" s="3"/>
      <c r="B41" t="s">
        <v>80</v>
      </c>
      <c r="D41" s="115">
        <f>A41</f>
        <v>0</v>
      </c>
      <c r="E41" t="s">
        <v>3</v>
      </c>
    </row>
    <row r="42" spans="1:5" ht="15">
      <c r="A42" s="3"/>
      <c r="B42" t="s">
        <v>81</v>
      </c>
      <c r="D42">
        <f>A42</f>
        <v>0</v>
      </c>
      <c r="E42" t="s">
        <v>17</v>
      </c>
    </row>
    <row r="43" spans="2:5" ht="15">
      <c r="B43" t="s">
        <v>82</v>
      </c>
      <c r="D43" s="115">
        <f>D41*D42/100</f>
        <v>0</v>
      </c>
      <c r="E43" t="s">
        <v>3</v>
      </c>
    </row>
    <row r="44" spans="2:5" ht="15">
      <c r="B44" t="s">
        <v>83</v>
      </c>
      <c r="D44" s="115">
        <f>D41*(1-(D42)/100)</f>
        <v>0</v>
      </c>
      <c r="E44" t="s">
        <v>3</v>
      </c>
    </row>
    <row r="45" spans="1:5" ht="15">
      <c r="A45" s="3"/>
      <c r="B45" t="s">
        <v>228</v>
      </c>
      <c r="D45" s="114">
        <f>A45</f>
        <v>0</v>
      </c>
      <c r="E45" t="s">
        <v>3</v>
      </c>
    </row>
    <row r="46" spans="2:5" ht="15">
      <c r="B46" t="s">
        <v>229</v>
      </c>
      <c r="D46" s="114">
        <f>D45+D44</f>
        <v>0</v>
      </c>
      <c r="E46" t="s">
        <v>3</v>
      </c>
    </row>
    <row r="47" spans="1:5" ht="15">
      <c r="A47" s="3"/>
      <c r="B47" t="s">
        <v>84</v>
      </c>
      <c r="D47" s="115">
        <f>A47</f>
        <v>0</v>
      </c>
      <c r="E47" t="s">
        <v>3</v>
      </c>
    </row>
    <row r="48" spans="2:5" ht="15">
      <c r="B48" t="s">
        <v>230</v>
      </c>
      <c r="D48" s="144">
        <f>D44-D47</f>
        <v>0</v>
      </c>
      <c r="E48" t="s">
        <v>3</v>
      </c>
    </row>
    <row r="50" ht="19.5">
      <c r="B50" s="113">
        <f>IF(D48=0,"",(IF(D48&lt;=D37,"EL PLAN DE REDUCCIÓN PROPUESTO ES VÁLIDO SIEMPRE QUE SE CUMPLAN LOS VALORES LÍMITE DE EMISIÓN PARA CADA FOCO","EL PLAN DE REDUCCIÓN PROPUESTO NO ES VÁLIDO")))</f>
      </c>
    </row>
    <row r="51" ht="16.5">
      <c r="B51" s="19"/>
    </row>
    <row r="52" ht="15.75" thickBot="1"/>
    <row r="53" spans="2:5" ht="16.5">
      <c r="B53" s="74" t="s">
        <v>147</v>
      </c>
      <c r="C53" s="25"/>
      <c r="D53" s="80"/>
      <c r="E53" s="26"/>
    </row>
    <row r="54" spans="2:5" ht="15">
      <c r="B54" s="27"/>
      <c r="C54" s="9"/>
      <c r="D54" s="9"/>
      <c r="E54" s="28"/>
    </row>
    <row r="55" spans="1:5" ht="16.5">
      <c r="A55" s="73"/>
      <c r="B55" s="75">
        <v>38656</v>
      </c>
      <c r="C55" s="79" t="s">
        <v>50</v>
      </c>
      <c r="D55" s="117" t="str">
        <f>IF(D48=0,"---",IF(D48&lt;=D37,D37*1.5,"---"))</f>
        <v>---</v>
      </c>
      <c r="E55" s="28" t="s">
        <v>48</v>
      </c>
    </row>
    <row r="56" spans="1:5" ht="17.25" thickBot="1">
      <c r="A56" s="72"/>
      <c r="B56" s="77">
        <v>39386</v>
      </c>
      <c r="C56" s="81" t="s">
        <v>50</v>
      </c>
      <c r="D56" s="118" t="str">
        <f>IF(D48=0,"---",IF(D48&lt;=D37,D37,"---"))</f>
        <v>---</v>
      </c>
      <c r="E56" s="30" t="s">
        <v>48</v>
      </c>
    </row>
    <row r="59" ht="15.75" thickBot="1"/>
    <row r="60" spans="2:7" ht="16.5">
      <c r="B60" s="136" t="s">
        <v>73</v>
      </c>
      <c r="C60" s="137"/>
      <c r="D60" s="137"/>
      <c r="E60" s="137"/>
      <c r="F60" s="137"/>
      <c r="G60" s="138"/>
    </row>
    <row r="61" spans="2:7" ht="16.5">
      <c r="B61" s="139" t="s">
        <v>143</v>
      </c>
      <c r="C61" s="140"/>
      <c r="D61" s="140"/>
      <c r="E61" s="140"/>
      <c r="F61" s="140"/>
      <c r="G61" s="141"/>
    </row>
    <row r="62" spans="2:7" ht="16.5">
      <c r="B62" s="139"/>
      <c r="C62" s="140"/>
      <c r="D62" s="140"/>
      <c r="E62" s="140"/>
      <c r="F62" s="140"/>
      <c r="G62" s="141"/>
    </row>
    <row r="63" spans="2:7" ht="16.5">
      <c r="B63" s="139"/>
      <c r="C63" s="9"/>
      <c r="D63" s="9"/>
      <c r="E63" s="9"/>
      <c r="F63" s="9"/>
      <c r="G63" s="28"/>
    </row>
    <row r="64" spans="2:7" ht="15">
      <c r="B64" s="27"/>
      <c r="C64" s="9"/>
      <c r="D64" s="9"/>
      <c r="E64" s="9"/>
      <c r="F64" s="9"/>
      <c r="G64" s="28"/>
    </row>
    <row r="65" spans="2:7" ht="15">
      <c r="B65" s="27" t="s">
        <v>74</v>
      </c>
      <c r="C65" s="9"/>
      <c r="D65" s="9"/>
      <c r="E65" s="9"/>
      <c r="F65" s="9"/>
      <c r="G65" s="28"/>
    </row>
    <row r="66" spans="2:7" ht="15">
      <c r="B66" s="27"/>
      <c r="C66" s="9"/>
      <c r="D66" s="9"/>
      <c r="E66" s="9"/>
      <c r="F66" s="9"/>
      <c r="G66" s="28"/>
    </row>
    <row r="67" spans="2:7" ht="15">
      <c r="B67" s="27"/>
      <c r="C67" s="9"/>
      <c r="D67" s="9"/>
      <c r="E67" s="9"/>
      <c r="F67" s="9"/>
      <c r="G67" s="28"/>
    </row>
    <row r="68" spans="2:7" ht="15">
      <c r="B68" s="27"/>
      <c r="C68" s="9"/>
      <c r="D68" s="9"/>
      <c r="E68" s="9"/>
      <c r="F68" s="9"/>
      <c r="G68" s="28"/>
    </row>
    <row r="69" spans="2:7" ht="15">
      <c r="B69" s="27"/>
      <c r="C69" s="9"/>
      <c r="D69" s="9"/>
      <c r="E69" s="9"/>
      <c r="F69" s="9" t="s">
        <v>87</v>
      </c>
      <c r="G69" s="28"/>
    </row>
    <row r="70" spans="2:7" ht="15.75" thickBot="1">
      <c r="B70" s="29"/>
      <c r="C70" s="6"/>
      <c r="D70" s="6"/>
      <c r="E70" s="6"/>
      <c r="F70" s="6"/>
      <c r="G70" s="30"/>
    </row>
  </sheetData>
  <printOptions/>
  <pageMargins left="0.75" right="0.75" top="1" bottom="1" header="0" footer="0"/>
  <pageSetup horizontalDpi="1200" verticalDpi="1200" orientation="portrait" paperSize="9" scale="66" r:id="rId4"/>
  <rowBreaks count="1" manualBreakCount="1">
    <brk id="51" max="6" man="1"/>
  </rowBreaks>
  <drawing r:id="rId3"/>
  <legacyDrawing r:id="rId2"/>
</worksheet>
</file>

<file path=xl/worksheets/sheet16.xml><?xml version="1.0" encoding="utf-8"?>
<worksheet xmlns="http://schemas.openxmlformats.org/spreadsheetml/2006/main" xmlns:r="http://schemas.openxmlformats.org/officeDocument/2006/relationships">
  <sheetPr codeName="Hoja14"/>
  <dimension ref="A3:G46"/>
  <sheetViews>
    <sheetView view="pageBreakPreview" zoomScale="75" zoomScaleSheetLayoutView="75" workbookViewId="0" topLeftCell="A1">
      <selection activeCell="H6" sqref="H6"/>
    </sheetView>
  </sheetViews>
  <sheetFormatPr defaultColWidth="11.00390625" defaultRowHeight="15"/>
  <cols>
    <col min="1" max="1" width="8.00390625" style="0" customWidth="1"/>
    <col min="3" max="3" width="12.125" style="0" customWidth="1"/>
  </cols>
  <sheetData>
    <row r="3" spans="1:7" ht="17.25" thickBot="1">
      <c r="A3" s="6"/>
      <c r="B3" s="7" t="s">
        <v>245</v>
      </c>
      <c r="C3" s="6"/>
      <c r="D3" s="6"/>
      <c r="E3" s="6"/>
      <c r="F3" s="6"/>
      <c r="G3" s="6"/>
    </row>
    <row r="6" spans="1:7" ht="15.75" thickBot="1">
      <c r="A6" s="6"/>
      <c r="B6" s="6"/>
      <c r="C6" s="6"/>
      <c r="D6" s="6"/>
      <c r="E6" s="6"/>
      <c r="F6" s="6"/>
      <c r="G6" s="6"/>
    </row>
    <row r="9" spans="2:4" ht="19.5">
      <c r="B9" s="132" t="s">
        <v>245</v>
      </c>
      <c r="C9" s="132"/>
      <c r="D9" s="132"/>
    </row>
    <row r="11" ht="16.5">
      <c r="B11" s="148" t="s">
        <v>246</v>
      </c>
    </row>
    <row r="30" ht="16.5">
      <c r="B30" s="148" t="s">
        <v>247</v>
      </c>
    </row>
    <row r="34" ht="16.5">
      <c r="B34" s="148" t="s">
        <v>248</v>
      </c>
    </row>
    <row r="42" ht="16.5">
      <c r="B42" s="148" t="s">
        <v>249</v>
      </c>
    </row>
    <row r="46" ht="16.5">
      <c r="B46" s="148" t="s">
        <v>250</v>
      </c>
    </row>
  </sheetData>
  <printOptions/>
  <pageMargins left="0.75" right="0.75" top="1" bottom="1" header="0" footer="0"/>
  <pageSetup horizontalDpi="600" verticalDpi="600" orientation="portrait" paperSize="9" scale="88" r:id="rId2"/>
  <drawing r:id="rId1"/>
</worksheet>
</file>

<file path=xl/worksheets/sheet2.xml><?xml version="1.0" encoding="utf-8"?>
<worksheet xmlns="http://schemas.openxmlformats.org/spreadsheetml/2006/main" xmlns:r="http://schemas.openxmlformats.org/officeDocument/2006/relationships">
  <sheetPr codeName="Hoja1"/>
  <dimension ref="A3:G64"/>
  <sheetViews>
    <sheetView view="pageBreakPreview" zoomScale="75" zoomScaleNormal="75" zoomScaleSheetLayoutView="75" workbookViewId="0" topLeftCell="A19">
      <selection activeCell="K26" sqref="K26"/>
    </sheetView>
  </sheetViews>
  <sheetFormatPr defaultColWidth="11.00390625" defaultRowHeight="15"/>
  <cols>
    <col min="2" max="2" width="12.125" style="0" customWidth="1"/>
    <col min="3" max="3" width="12.50390625" style="0" customWidth="1"/>
    <col min="4" max="4" width="12.875" style="0" customWidth="1"/>
    <col min="7" max="7" width="15.50390625" style="0" customWidth="1"/>
  </cols>
  <sheetData>
    <row r="3" spans="1:7" ht="17.25" thickBot="1">
      <c r="A3" s="7"/>
      <c r="B3" s="7" t="s">
        <v>237</v>
      </c>
      <c r="C3" s="6"/>
      <c r="D3" s="6"/>
      <c r="E3" s="6"/>
      <c r="F3" s="6"/>
      <c r="G3" s="6"/>
    </row>
    <row r="4" ht="15">
      <c r="C4" s="10"/>
    </row>
    <row r="6" spans="1:7" ht="15.75" thickBot="1">
      <c r="A6" s="6"/>
      <c r="B6" s="6"/>
      <c r="C6" s="6"/>
      <c r="D6" s="6"/>
      <c r="E6" s="6"/>
      <c r="F6" s="6"/>
      <c r="G6" s="6"/>
    </row>
    <row r="7" spans="1:7" ht="15">
      <c r="A7" s="9"/>
      <c r="B7" s="9"/>
      <c r="C7" s="9"/>
      <c r="D7" s="9"/>
      <c r="E7" s="9"/>
      <c r="F7" s="9"/>
      <c r="G7" s="9"/>
    </row>
    <row r="8" spans="1:7" ht="20.25" thickBot="1">
      <c r="A8" s="9"/>
      <c r="B8" s="9"/>
      <c r="C8" s="9"/>
      <c r="D8" s="9"/>
      <c r="E8" s="119" t="s">
        <v>63</v>
      </c>
      <c r="F8" s="9"/>
      <c r="G8" s="9"/>
    </row>
    <row r="9" spans="2:7" ht="22.5">
      <c r="B9" s="55"/>
      <c r="C9" s="56"/>
      <c r="D9" s="256" t="s">
        <v>207</v>
      </c>
      <c r="E9" s="257">
        <v>10</v>
      </c>
      <c r="F9" s="56"/>
      <c r="G9" s="57"/>
    </row>
    <row r="10" spans="2:7" ht="22.5">
      <c r="B10" s="58" t="s">
        <v>199</v>
      </c>
      <c r="C10" s="59"/>
      <c r="D10" s="59"/>
      <c r="E10" s="59"/>
      <c r="F10" s="59"/>
      <c r="G10" s="60"/>
    </row>
    <row r="11" spans="2:7" ht="22.5">
      <c r="B11" s="58"/>
      <c r="C11" s="59"/>
      <c r="D11" s="59"/>
      <c r="E11" s="59"/>
      <c r="F11" s="59"/>
      <c r="G11" s="60"/>
    </row>
    <row r="12" spans="2:7" ht="19.5">
      <c r="B12" s="49"/>
      <c r="C12" s="50"/>
      <c r="D12" s="50"/>
      <c r="E12" s="50"/>
      <c r="F12" s="50"/>
      <c r="G12" s="51"/>
    </row>
    <row r="13" spans="2:7" ht="19.5">
      <c r="B13" s="49"/>
      <c r="C13" s="50"/>
      <c r="D13" s="50"/>
      <c r="E13" s="50"/>
      <c r="F13" s="50"/>
      <c r="G13" s="51"/>
    </row>
    <row r="14" spans="2:7" ht="19.5">
      <c r="B14" s="49"/>
      <c r="C14" s="50"/>
      <c r="D14" s="50"/>
      <c r="E14" s="50"/>
      <c r="F14" s="50"/>
      <c r="G14" s="51"/>
    </row>
    <row r="15" spans="2:7" ht="19.5">
      <c r="B15" s="49"/>
      <c r="C15" s="50"/>
      <c r="D15" s="50"/>
      <c r="E15" s="50"/>
      <c r="F15" s="50"/>
      <c r="G15" s="51"/>
    </row>
    <row r="16" spans="2:7" ht="19.5">
      <c r="B16" s="49"/>
      <c r="C16" s="50"/>
      <c r="D16" s="50"/>
      <c r="E16" s="50"/>
      <c r="F16" s="50"/>
      <c r="G16" s="51"/>
    </row>
    <row r="17" spans="2:7" ht="19.5">
      <c r="B17" s="49"/>
      <c r="C17" s="50"/>
      <c r="D17" s="50"/>
      <c r="E17" s="50"/>
      <c r="F17" s="50"/>
      <c r="G17" s="51"/>
    </row>
    <row r="18" spans="2:7" ht="19.5">
      <c r="B18" s="49"/>
      <c r="C18" s="50"/>
      <c r="D18" s="50"/>
      <c r="E18" s="50"/>
      <c r="F18" s="50"/>
      <c r="G18" s="51"/>
    </row>
    <row r="19" spans="2:7" ht="19.5">
      <c r="B19" s="49"/>
      <c r="C19" s="50"/>
      <c r="D19" s="50"/>
      <c r="E19" s="50"/>
      <c r="F19" s="50"/>
      <c r="G19" s="51"/>
    </row>
    <row r="20" spans="2:7" ht="19.5">
      <c r="B20" s="49"/>
      <c r="C20" s="50"/>
      <c r="D20" s="50"/>
      <c r="E20" s="50"/>
      <c r="F20" s="50"/>
      <c r="G20" s="51"/>
    </row>
    <row r="21" spans="2:7" ht="19.5">
      <c r="B21" s="49"/>
      <c r="C21" s="50"/>
      <c r="D21" s="50"/>
      <c r="E21" s="50"/>
      <c r="F21" s="50"/>
      <c r="G21" s="51"/>
    </row>
    <row r="22" spans="2:7" ht="20.25" thickBot="1">
      <c r="B22" s="52"/>
      <c r="C22" s="53"/>
      <c r="D22" s="53"/>
      <c r="E22" s="53"/>
      <c r="F22" s="53"/>
      <c r="G22" s="54"/>
    </row>
    <row r="23" ht="19.5">
      <c r="B23" s="47"/>
    </row>
    <row r="24" spans="2:7" ht="22.5">
      <c r="B24" s="89" t="s">
        <v>238</v>
      </c>
      <c r="C24" s="90"/>
      <c r="D24" s="90"/>
      <c r="E24" s="90"/>
      <c r="F24" s="90"/>
      <c r="G24" s="90"/>
    </row>
    <row r="25" ht="15.75" thickBot="1"/>
    <row r="26" spans="1:7" ht="24.75">
      <c r="A26" s="83"/>
      <c r="B26" s="93" t="s">
        <v>54</v>
      </c>
      <c r="C26" s="94"/>
      <c r="D26" s="94"/>
      <c r="E26" s="94"/>
      <c r="F26" s="94"/>
      <c r="G26" s="95"/>
    </row>
    <row r="27" spans="1:7" ht="25.5" thickBot="1">
      <c r="A27" s="83"/>
      <c r="B27" s="96" t="s">
        <v>53</v>
      </c>
      <c r="C27" s="97"/>
      <c r="D27" s="97"/>
      <c r="E27" s="97"/>
      <c r="F27" s="97"/>
      <c r="G27" s="98"/>
    </row>
    <row r="28" spans="1:7" ht="16.5">
      <c r="A28" s="83"/>
      <c r="B28" s="145"/>
      <c r="C28" s="146"/>
      <c r="D28" s="146"/>
      <c r="E28" s="146"/>
      <c r="F28" s="146"/>
      <c r="G28" s="147"/>
    </row>
    <row r="29" spans="2:7" ht="16.5">
      <c r="B29" s="86"/>
      <c r="C29" s="9"/>
      <c r="D29" s="9"/>
      <c r="E29" s="9"/>
      <c r="F29" s="9"/>
      <c r="G29" s="28"/>
    </row>
    <row r="30" spans="1:7" ht="20.25" customHeight="1">
      <c r="A30" s="82"/>
      <c r="B30" s="130" t="s">
        <v>51</v>
      </c>
      <c r="C30" s="84"/>
      <c r="D30" s="84"/>
      <c r="E30" s="84"/>
      <c r="F30" s="84"/>
      <c r="G30" s="85"/>
    </row>
    <row r="31" spans="1:7" ht="22.5">
      <c r="A31" s="82"/>
      <c r="B31" s="92"/>
      <c r="C31" s="84"/>
      <c r="D31" s="84"/>
      <c r="E31" s="84"/>
      <c r="F31" s="84"/>
      <c r="G31" s="85"/>
    </row>
    <row r="32" spans="1:7" ht="22.5">
      <c r="A32" s="82"/>
      <c r="B32" s="92"/>
      <c r="C32" s="99" t="s">
        <v>42</v>
      </c>
      <c r="D32" s="84"/>
      <c r="E32" s="84"/>
      <c r="F32" s="84"/>
      <c r="G32" s="85"/>
    </row>
    <row r="33" spans="2:7" ht="15">
      <c r="B33" s="27"/>
      <c r="C33" s="9"/>
      <c r="D33" s="9"/>
      <c r="E33" s="9"/>
      <c r="F33" s="9"/>
      <c r="G33" s="28"/>
    </row>
    <row r="34" spans="2:7" ht="15">
      <c r="B34" s="27"/>
      <c r="C34" s="9"/>
      <c r="D34" s="9"/>
      <c r="E34" s="9"/>
      <c r="F34" s="9"/>
      <c r="G34" s="28"/>
    </row>
    <row r="35" spans="2:7" ht="21" customHeight="1" thickBot="1">
      <c r="B35" s="88" t="s">
        <v>52</v>
      </c>
      <c r="C35" s="6"/>
      <c r="D35" s="6"/>
      <c r="E35" s="6"/>
      <c r="F35" s="6"/>
      <c r="G35" s="30"/>
    </row>
    <row r="36" spans="1:7" ht="15">
      <c r="A36" s="9"/>
      <c r="B36" s="9"/>
      <c r="C36" s="9"/>
      <c r="D36" s="9"/>
      <c r="E36" s="9"/>
      <c r="F36" s="9"/>
      <c r="G36" s="9"/>
    </row>
    <row r="37" spans="1:7" ht="15.75" thickBot="1">
      <c r="A37" s="6"/>
      <c r="B37" s="6"/>
      <c r="C37" s="6"/>
      <c r="D37" s="6"/>
      <c r="E37" s="6"/>
      <c r="F37" s="6"/>
      <c r="G37" s="6"/>
    </row>
    <row r="38" ht="16.5">
      <c r="B38" s="8"/>
    </row>
    <row r="39" spans="2:6" ht="16.5">
      <c r="B39" s="148" t="s">
        <v>239</v>
      </c>
      <c r="F39" s="259" t="s">
        <v>243</v>
      </c>
    </row>
    <row r="45" ht="15.75" thickBot="1"/>
    <row r="46" spans="1:7" ht="24.75">
      <c r="A46" s="83"/>
      <c r="B46" s="93" t="s">
        <v>55</v>
      </c>
      <c r="C46" s="94"/>
      <c r="D46" s="94"/>
      <c r="E46" s="94"/>
      <c r="F46" s="94"/>
      <c r="G46" s="95"/>
    </row>
    <row r="47" spans="1:7" ht="25.5" thickBot="1">
      <c r="A47" s="83"/>
      <c r="B47" s="128" t="s">
        <v>53</v>
      </c>
      <c r="C47" s="127"/>
      <c r="D47" s="127"/>
      <c r="E47" s="127"/>
      <c r="F47" s="127"/>
      <c r="G47" s="129"/>
    </row>
    <row r="48" spans="1:7" ht="16.5">
      <c r="A48" s="83"/>
      <c r="B48" s="145"/>
      <c r="C48" s="146"/>
      <c r="D48" s="146"/>
      <c r="E48" s="146"/>
      <c r="F48" s="146"/>
      <c r="G48" s="147"/>
    </row>
    <row r="49" spans="1:7" ht="16.5">
      <c r="A49" s="82"/>
      <c r="B49" s="87"/>
      <c r="C49" s="84"/>
      <c r="D49" s="84"/>
      <c r="E49" s="84"/>
      <c r="F49" s="84"/>
      <c r="G49" s="85"/>
    </row>
    <row r="50" spans="1:7" ht="22.5">
      <c r="A50" s="82"/>
      <c r="B50" s="92" t="s">
        <v>51</v>
      </c>
      <c r="C50" s="84"/>
      <c r="D50" s="84"/>
      <c r="E50" s="84"/>
      <c r="F50" s="84"/>
      <c r="G50" s="85"/>
    </row>
    <row r="51" spans="1:7" ht="22.5">
      <c r="A51" s="82"/>
      <c r="B51" s="92"/>
      <c r="C51" s="84"/>
      <c r="D51" s="84"/>
      <c r="E51" s="84"/>
      <c r="F51" s="84"/>
      <c r="G51" s="85"/>
    </row>
    <row r="52" spans="2:7" ht="19.5">
      <c r="B52" s="187" t="s">
        <v>59</v>
      </c>
      <c r="C52" s="9"/>
      <c r="D52" s="9"/>
      <c r="E52" s="9"/>
      <c r="F52" s="9"/>
      <c r="G52" s="28"/>
    </row>
    <row r="53" spans="2:7" ht="16.5">
      <c r="B53" s="27"/>
      <c r="C53" s="116"/>
      <c r="D53" s="9"/>
      <c r="E53" s="9"/>
      <c r="F53" s="9"/>
      <c r="G53" s="28"/>
    </row>
    <row r="54" spans="2:7" ht="16.5">
      <c r="B54" s="27"/>
      <c r="C54" s="116" t="s">
        <v>132</v>
      </c>
      <c r="D54" s="9"/>
      <c r="E54" s="9"/>
      <c r="F54" s="9"/>
      <c r="G54" s="28"/>
    </row>
    <row r="55" spans="2:7" ht="16.5">
      <c r="B55" s="27"/>
      <c r="C55" s="100"/>
      <c r="D55" s="9"/>
      <c r="E55" s="9"/>
      <c r="F55" s="9"/>
      <c r="G55" s="28"/>
    </row>
    <row r="56" spans="2:7" ht="19.5">
      <c r="B56" s="187" t="s">
        <v>60</v>
      </c>
      <c r="C56" s="9"/>
      <c r="D56" s="9"/>
      <c r="E56" s="9"/>
      <c r="F56" s="9"/>
      <c r="G56" s="28"/>
    </row>
    <row r="57" spans="2:7" ht="19.5">
      <c r="B57" s="187"/>
      <c r="C57" s="9"/>
      <c r="D57" s="9"/>
      <c r="E57" s="9"/>
      <c r="F57" s="9"/>
      <c r="G57" s="28"/>
    </row>
    <row r="58" spans="2:7" ht="19.5">
      <c r="B58" s="187"/>
      <c r="C58" s="116" t="s">
        <v>133</v>
      </c>
      <c r="D58" s="9"/>
      <c r="E58" s="9"/>
      <c r="F58" s="9"/>
      <c r="G58" s="28"/>
    </row>
    <row r="59" spans="2:7" ht="15">
      <c r="B59" s="27"/>
      <c r="C59" s="9"/>
      <c r="D59" s="9"/>
      <c r="E59" s="9"/>
      <c r="F59" s="9"/>
      <c r="G59" s="28"/>
    </row>
    <row r="60" spans="1:7" ht="24">
      <c r="A60" s="126"/>
      <c r="B60" s="92" t="s">
        <v>64</v>
      </c>
      <c r="C60" s="9"/>
      <c r="D60" s="9"/>
      <c r="E60" s="9"/>
      <c r="F60" s="9"/>
      <c r="G60" s="28"/>
    </row>
    <row r="61" spans="2:7" ht="15.75" customHeight="1">
      <c r="B61" s="130"/>
      <c r="C61" s="9"/>
      <c r="D61" s="9"/>
      <c r="E61" s="9"/>
      <c r="F61" s="9"/>
      <c r="G61" s="28"/>
    </row>
    <row r="62" spans="2:7" ht="20.25" customHeight="1">
      <c r="B62" s="130"/>
      <c r="C62" s="116" t="s">
        <v>59</v>
      </c>
      <c r="D62" s="9"/>
      <c r="E62" s="126"/>
      <c r="F62" s="9"/>
      <c r="G62" s="28"/>
    </row>
    <row r="63" spans="2:7" ht="18" customHeight="1">
      <c r="B63" s="130"/>
      <c r="C63" s="116"/>
      <c r="D63" s="9"/>
      <c r="E63" s="9"/>
      <c r="F63" s="9"/>
      <c r="G63" s="28"/>
    </row>
    <row r="64" spans="2:7" ht="17.25" thickBot="1">
      <c r="B64" s="29"/>
      <c r="C64" s="131" t="s">
        <v>60</v>
      </c>
      <c r="D64" s="6"/>
      <c r="E64" s="6"/>
      <c r="F64" s="6"/>
      <c r="G64" s="30"/>
    </row>
  </sheetData>
  <hyperlinks>
    <hyperlink ref="B35" location="'Anexo III'!B9" display="'Anexo III'!B9"/>
    <hyperlink ref="C32" location="'plan gestión'!B3" display="'plan gestión'!B3"/>
    <hyperlink ref="E8" location="Instrucciones!B9" display="Instrucciones!B9"/>
    <hyperlink ref="B30" location="'Anexo II'!B9" display="'Anexo II'!B9"/>
    <hyperlink ref="B52" location="'Anexo II-R40'!B9" display="'Anexo II-R40'!B9"/>
    <hyperlink ref="B56" location="'Anexo II-R'!B9" display="'Anexo II-R'!B9"/>
    <hyperlink ref="C62" location="'Anexo III -R40'!B9" display="'Anexo III -R40'!B9"/>
    <hyperlink ref="C64" location="'Anexo III- R'!B9" display="'Anexo III- R'!B9"/>
    <hyperlink ref="C54" location="'plan gestión-R40'!B9" display="'plan gestión-R40'!B9"/>
    <hyperlink ref="C58" location="'plan gestión-R'!B9" display="'plan gestión-R'!B9"/>
  </hyperlinks>
  <printOptions/>
  <pageMargins left="0.75" right="0.75" top="1" bottom="1" header="0" footer="0"/>
  <pageSetup horizontalDpi="1200" verticalDpi="1200" orientation="portrait" paperSize="9" scale="66" r:id="rId2"/>
  <rowBreaks count="1" manualBreakCount="1">
    <brk id="44" max="6" man="1"/>
  </rowBreaks>
  <drawing r:id="rId1"/>
</worksheet>
</file>

<file path=xl/worksheets/sheet3.xml><?xml version="1.0" encoding="utf-8"?>
<worksheet xmlns="http://schemas.openxmlformats.org/spreadsheetml/2006/main" xmlns:r="http://schemas.openxmlformats.org/officeDocument/2006/relationships">
  <sheetPr codeName="Hoja13"/>
  <dimension ref="A3:G46"/>
  <sheetViews>
    <sheetView view="pageBreakPreview" zoomScale="75" zoomScaleNormal="75" zoomScaleSheetLayoutView="75" workbookViewId="0" topLeftCell="A25">
      <selection activeCell="I5" sqref="I5"/>
    </sheetView>
  </sheetViews>
  <sheetFormatPr defaultColWidth="11.00390625" defaultRowHeight="15"/>
  <sheetData>
    <row r="3" spans="1:7" ht="17.25" thickBot="1">
      <c r="A3" s="7"/>
      <c r="B3" s="7" t="s">
        <v>215</v>
      </c>
      <c r="C3" s="6"/>
      <c r="D3" s="6"/>
      <c r="E3" s="6"/>
      <c r="F3" s="6"/>
      <c r="G3" s="6"/>
    </row>
    <row r="4" ht="15">
      <c r="C4" s="10"/>
    </row>
    <row r="6" spans="1:7" ht="15.75" thickBot="1">
      <c r="A6" s="6"/>
      <c r="B6" s="6"/>
      <c r="C6" s="6"/>
      <c r="D6" s="6"/>
      <c r="E6" s="6"/>
      <c r="F6" s="6"/>
      <c r="G6" s="6"/>
    </row>
    <row r="9" spans="2:4" ht="19.5">
      <c r="B9" s="132" t="s">
        <v>215</v>
      </c>
      <c r="C9" s="132"/>
      <c r="D9" s="132"/>
    </row>
    <row r="11" ht="19.5">
      <c r="B11" s="113" t="s">
        <v>216</v>
      </c>
    </row>
    <row r="13" ht="15.75" thickBot="1"/>
    <row r="14" spans="2:7" ht="15">
      <c r="B14" s="24" t="s">
        <v>217</v>
      </c>
      <c r="C14" s="25"/>
      <c r="D14" s="25"/>
      <c r="E14" s="25"/>
      <c r="F14" s="25"/>
      <c r="G14" s="26"/>
    </row>
    <row r="15" spans="2:7" ht="15">
      <c r="B15" s="258"/>
      <c r="C15" s="9"/>
      <c r="D15" s="9"/>
      <c r="E15" s="9"/>
      <c r="F15" s="9"/>
      <c r="G15" s="28"/>
    </row>
    <row r="16" spans="2:7" ht="15.75" thickBot="1">
      <c r="B16" s="29"/>
      <c r="C16" s="6"/>
      <c r="D16" s="6"/>
      <c r="E16" s="6"/>
      <c r="F16" s="6"/>
      <c r="G16" s="30"/>
    </row>
    <row r="17" spans="2:7" ht="15">
      <c r="B17" s="24" t="s">
        <v>218</v>
      </c>
      <c r="C17" s="25"/>
      <c r="D17" s="25"/>
      <c r="E17" s="25"/>
      <c r="F17" s="25"/>
      <c r="G17" s="26"/>
    </row>
    <row r="18" spans="2:7" ht="15">
      <c r="B18" s="258"/>
      <c r="C18" s="9"/>
      <c r="D18" s="9"/>
      <c r="E18" s="9"/>
      <c r="F18" s="9"/>
      <c r="G18" s="28"/>
    </row>
    <row r="19" spans="2:7" ht="15.75" thickBot="1">
      <c r="B19" s="29"/>
      <c r="C19" s="6"/>
      <c r="D19" s="6"/>
      <c r="E19" s="6"/>
      <c r="F19" s="6"/>
      <c r="G19" s="30"/>
    </row>
    <row r="20" spans="2:7" ht="15">
      <c r="B20" s="24" t="s">
        <v>219</v>
      </c>
      <c r="C20" s="25"/>
      <c r="D20" s="25"/>
      <c r="E20" s="25"/>
      <c r="F20" s="25"/>
      <c r="G20" s="26"/>
    </row>
    <row r="21" spans="2:7" ht="15">
      <c r="B21" s="258"/>
      <c r="C21" s="9"/>
      <c r="D21" s="9"/>
      <c r="E21" s="9"/>
      <c r="F21" s="9"/>
      <c r="G21" s="28"/>
    </row>
    <row r="22" spans="2:7" ht="15.75" thickBot="1">
      <c r="B22" s="29"/>
      <c r="C22" s="6"/>
      <c r="D22" s="6"/>
      <c r="E22" s="6"/>
      <c r="F22" s="6"/>
      <c r="G22" s="30"/>
    </row>
    <row r="23" spans="2:7" ht="15">
      <c r="B23" s="24" t="s">
        <v>220</v>
      </c>
      <c r="C23" s="25"/>
      <c r="D23" s="25"/>
      <c r="E23" s="25"/>
      <c r="F23" s="25"/>
      <c r="G23" s="26"/>
    </row>
    <row r="24" spans="2:7" ht="15">
      <c r="B24" s="258"/>
      <c r="C24" s="9"/>
      <c r="D24" s="9"/>
      <c r="E24" s="9"/>
      <c r="F24" s="9"/>
      <c r="G24" s="28"/>
    </row>
    <row r="25" spans="2:7" ht="15.75" thickBot="1">
      <c r="B25" s="29"/>
      <c r="C25" s="6"/>
      <c r="D25" s="6"/>
      <c r="E25" s="6"/>
      <c r="F25" s="6"/>
      <c r="G25" s="30"/>
    </row>
    <row r="26" spans="2:7" ht="15">
      <c r="B26" s="24" t="s">
        <v>221</v>
      </c>
      <c r="C26" s="25"/>
      <c r="D26" s="25"/>
      <c r="E26" s="25"/>
      <c r="F26" s="25"/>
      <c r="G26" s="26"/>
    </row>
    <row r="27" spans="2:7" ht="15">
      <c r="B27" s="258"/>
      <c r="C27" s="9"/>
      <c r="D27" s="9"/>
      <c r="E27" s="9"/>
      <c r="F27" s="9"/>
      <c r="G27" s="28"/>
    </row>
    <row r="28" spans="2:7" ht="15.75" thickBot="1">
      <c r="B28" s="29"/>
      <c r="C28" s="6"/>
      <c r="D28" s="6"/>
      <c r="E28" s="6"/>
      <c r="F28" s="6"/>
      <c r="G28" s="30"/>
    </row>
    <row r="29" spans="2:7" ht="15">
      <c r="B29" s="24" t="s">
        <v>222</v>
      </c>
      <c r="C29" s="25"/>
      <c r="D29" s="25"/>
      <c r="E29" s="25"/>
      <c r="F29" s="25"/>
      <c r="G29" s="26"/>
    </row>
    <row r="30" spans="2:7" ht="15">
      <c r="B30" s="258"/>
      <c r="C30" s="9"/>
      <c r="D30" s="9"/>
      <c r="E30" s="9"/>
      <c r="F30" s="9"/>
      <c r="G30" s="28"/>
    </row>
    <row r="31" spans="2:7" ht="15.75" thickBot="1">
      <c r="B31" s="29"/>
      <c r="C31" s="6"/>
      <c r="D31" s="6"/>
      <c r="E31" s="6"/>
      <c r="F31" s="6"/>
      <c r="G31" s="30"/>
    </row>
    <row r="32" spans="2:7" ht="15">
      <c r="B32" s="24" t="s">
        <v>223</v>
      </c>
      <c r="C32" s="25"/>
      <c r="D32" s="25"/>
      <c r="E32" s="25"/>
      <c r="F32" s="25"/>
      <c r="G32" s="26"/>
    </row>
    <row r="33" spans="2:7" ht="15">
      <c r="B33" s="258"/>
      <c r="C33" s="9"/>
      <c r="D33" s="9"/>
      <c r="E33" s="9"/>
      <c r="F33" s="9"/>
      <c r="G33" s="28"/>
    </row>
    <row r="34" spans="2:7" ht="15.75" thickBot="1">
      <c r="B34" s="29"/>
      <c r="C34" s="6"/>
      <c r="D34" s="6"/>
      <c r="E34" s="6"/>
      <c r="F34" s="6"/>
      <c r="G34" s="30"/>
    </row>
    <row r="35" spans="2:7" ht="15">
      <c r="B35" s="24" t="s">
        <v>240</v>
      </c>
      <c r="C35" s="25"/>
      <c r="D35" s="25"/>
      <c r="E35" s="25"/>
      <c r="F35" s="25"/>
      <c r="G35" s="26"/>
    </row>
    <row r="36" spans="2:7" ht="15">
      <c r="B36" s="258"/>
      <c r="C36" s="9"/>
      <c r="D36" s="9"/>
      <c r="E36" s="9"/>
      <c r="F36" s="9"/>
      <c r="G36" s="28"/>
    </row>
    <row r="37" spans="2:7" ht="15.75" thickBot="1">
      <c r="B37" s="29"/>
      <c r="C37" s="6"/>
      <c r="D37" s="6"/>
      <c r="E37" s="6"/>
      <c r="F37" s="6"/>
      <c r="G37" s="30"/>
    </row>
    <row r="38" spans="2:7" ht="15">
      <c r="B38" s="24" t="s">
        <v>224</v>
      </c>
      <c r="C38" s="25"/>
      <c r="D38" s="25"/>
      <c r="E38" s="25"/>
      <c r="F38" s="25"/>
      <c r="G38" s="26"/>
    </row>
    <row r="39" spans="2:7" ht="15">
      <c r="B39" s="258"/>
      <c r="C39" s="9"/>
      <c r="D39" s="9"/>
      <c r="E39" s="9"/>
      <c r="F39" s="9"/>
      <c r="G39" s="28"/>
    </row>
    <row r="40" spans="2:7" ht="15.75" thickBot="1">
      <c r="B40" s="29"/>
      <c r="C40" s="6"/>
      <c r="D40" s="6"/>
      <c r="E40" s="6"/>
      <c r="F40" s="6"/>
      <c r="G40" s="30"/>
    </row>
    <row r="41" spans="2:7" ht="15">
      <c r="B41" s="24" t="s">
        <v>225</v>
      </c>
      <c r="C41" s="25"/>
      <c r="D41" s="25"/>
      <c r="E41" s="25"/>
      <c r="F41" s="25"/>
      <c r="G41" s="26"/>
    </row>
    <row r="42" spans="2:7" ht="15">
      <c r="B42" s="258"/>
      <c r="C42" s="9"/>
      <c r="D42" s="9"/>
      <c r="E42" s="9"/>
      <c r="F42" s="9"/>
      <c r="G42" s="28"/>
    </row>
    <row r="43" spans="2:7" ht="15.75" thickBot="1">
      <c r="B43" s="29"/>
      <c r="C43" s="6"/>
      <c r="D43" s="6"/>
      <c r="E43" s="6"/>
      <c r="F43" s="6"/>
      <c r="G43" s="30"/>
    </row>
    <row r="44" spans="2:7" ht="15">
      <c r="B44" s="24" t="s">
        <v>226</v>
      </c>
      <c r="C44" s="25"/>
      <c r="D44" s="25"/>
      <c r="E44" s="25"/>
      <c r="F44" s="25"/>
      <c r="G44" s="26"/>
    </row>
    <row r="45" spans="2:7" ht="15">
      <c r="B45" s="258"/>
      <c r="C45" s="9"/>
      <c r="D45" s="9"/>
      <c r="E45" s="9"/>
      <c r="F45" s="9"/>
      <c r="G45" s="28"/>
    </row>
    <row r="46" spans="2:7" ht="15.75" thickBot="1">
      <c r="B46" s="29"/>
      <c r="C46" s="6"/>
      <c r="D46" s="6"/>
      <c r="E46" s="6"/>
      <c r="F46" s="6"/>
      <c r="G46" s="30"/>
    </row>
  </sheetData>
  <printOptions/>
  <pageMargins left="0.75" right="0.75" top="1" bottom="1" header="0" footer="0"/>
  <pageSetup horizontalDpi="1200" verticalDpi="1200" orientation="portrait" paperSize="9" scale="89" r:id="rId4"/>
  <drawing r:id="rId3"/>
  <legacyDrawing r:id="rId2"/>
</worksheet>
</file>

<file path=xl/worksheets/sheet4.xml><?xml version="1.0" encoding="utf-8"?>
<worksheet xmlns="http://schemas.openxmlformats.org/spreadsheetml/2006/main" xmlns:r="http://schemas.openxmlformats.org/officeDocument/2006/relationships">
  <sheetPr codeName="Hoja2"/>
  <dimension ref="A3:H111"/>
  <sheetViews>
    <sheetView view="pageBreakPreview" zoomScale="75" zoomScaleNormal="75" zoomScaleSheetLayoutView="75" workbookViewId="0" topLeftCell="A94">
      <selection activeCell="I6" sqref="I6"/>
    </sheetView>
  </sheetViews>
  <sheetFormatPr defaultColWidth="11.00390625" defaultRowHeight="15"/>
  <cols>
    <col min="2" max="2" width="13.25390625" style="0" customWidth="1"/>
    <col min="3" max="3" width="14.25390625" style="0" customWidth="1"/>
    <col min="5" max="5" width="13.625" style="0" customWidth="1"/>
    <col min="6" max="6" width="12.625" style="0" customWidth="1"/>
    <col min="7" max="7" width="14.25390625" style="0" customWidth="1"/>
    <col min="8" max="8" width="16.25390625" style="0" customWidth="1"/>
  </cols>
  <sheetData>
    <row r="3" spans="1:7" ht="17.25" thickBot="1">
      <c r="A3" s="7"/>
      <c r="B3" s="7" t="s">
        <v>45</v>
      </c>
      <c r="C3" s="6"/>
      <c r="D3" s="6"/>
      <c r="E3" s="6"/>
      <c r="F3" s="6"/>
      <c r="G3" s="6"/>
    </row>
    <row r="4" ht="15">
      <c r="C4" s="10"/>
    </row>
    <row r="6" spans="1:7" ht="15.75" thickBot="1">
      <c r="A6" s="6"/>
      <c r="B6" s="6"/>
      <c r="C6" s="6"/>
      <c r="D6" s="6"/>
      <c r="E6" s="6"/>
      <c r="F6" s="6"/>
      <c r="G6" s="6"/>
    </row>
    <row r="9" spans="2:5" ht="19.5">
      <c r="B9" s="62" t="s">
        <v>111</v>
      </c>
      <c r="C9" s="62"/>
      <c r="D9" s="62"/>
      <c r="E9" s="62"/>
    </row>
    <row r="10" ht="15.75" thickBot="1"/>
    <row r="11" spans="2:8" ht="18">
      <c r="B11" s="159" t="s">
        <v>121</v>
      </c>
      <c r="C11" s="25"/>
      <c r="D11" s="25"/>
      <c r="E11" s="25"/>
      <c r="F11" s="25"/>
      <c r="G11" s="26"/>
      <c r="H11" s="9"/>
    </row>
    <row r="12" spans="2:8" ht="18">
      <c r="B12" s="160" t="s">
        <v>118</v>
      </c>
      <c r="C12" s="9"/>
      <c r="D12" s="9"/>
      <c r="E12" s="9"/>
      <c r="F12" s="9"/>
      <c r="G12" s="28"/>
      <c r="H12" s="9"/>
    </row>
    <row r="13" spans="2:8" ht="18">
      <c r="B13" s="27"/>
      <c r="C13" s="161" t="s">
        <v>119</v>
      </c>
      <c r="D13" s="9"/>
      <c r="E13" s="9"/>
      <c r="F13" s="9"/>
      <c r="G13" s="28"/>
      <c r="H13" s="9"/>
    </row>
    <row r="14" spans="2:8" ht="18">
      <c r="B14" s="27"/>
      <c r="C14" s="161" t="s">
        <v>120</v>
      </c>
      <c r="D14" s="9"/>
      <c r="E14" s="9"/>
      <c r="F14" s="9"/>
      <c r="G14" s="28"/>
      <c r="H14" s="9"/>
    </row>
    <row r="15" spans="2:8" ht="15">
      <c r="B15" s="27"/>
      <c r="C15" s="9"/>
      <c r="D15" s="9"/>
      <c r="E15" s="9"/>
      <c r="F15" s="9"/>
      <c r="G15" s="28"/>
      <c r="H15" s="9"/>
    </row>
    <row r="16" spans="2:8" ht="18">
      <c r="B16" s="160" t="s">
        <v>122</v>
      </c>
      <c r="C16" s="9"/>
      <c r="D16" s="9"/>
      <c r="E16" s="9"/>
      <c r="F16" s="9"/>
      <c r="G16" s="28"/>
      <c r="H16" s="9"/>
    </row>
    <row r="17" spans="2:8" ht="18.75" thickBot="1">
      <c r="B17" s="162" t="s">
        <v>162</v>
      </c>
      <c r="C17" s="6"/>
      <c r="D17" s="6"/>
      <c r="E17" s="6"/>
      <c r="F17" s="6"/>
      <c r="G17" s="30"/>
      <c r="H17" s="9"/>
    </row>
    <row r="20" spans="2:5" ht="19.5">
      <c r="B20" s="102" t="s">
        <v>56</v>
      </c>
      <c r="C20" s="90"/>
      <c r="D20" s="90"/>
      <c r="E20" s="102"/>
    </row>
    <row r="21" ht="15.75" thickBot="1"/>
    <row r="22" spans="2:7" ht="20.25" thickBot="1">
      <c r="B22" s="249" t="s">
        <v>164</v>
      </c>
      <c r="C22" s="156"/>
      <c r="D22" s="156"/>
      <c r="E22" s="156"/>
      <c r="F22" s="156"/>
      <c r="G22" s="157"/>
    </row>
    <row r="23" spans="2:7" ht="19.5">
      <c r="B23" s="163" t="s">
        <v>177</v>
      </c>
      <c r="C23" s="164"/>
      <c r="D23" s="164"/>
      <c r="E23" s="164"/>
      <c r="F23" s="164"/>
      <c r="G23" s="165"/>
    </row>
    <row r="24" spans="2:7" ht="19.5">
      <c r="B24" s="163" t="s">
        <v>169</v>
      </c>
      <c r="C24" s="164"/>
      <c r="D24" s="164"/>
      <c r="E24" s="164"/>
      <c r="F24" s="164"/>
      <c r="G24" s="165"/>
    </row>
    <row r="25" spans="2:7" ht="19.5">
      <c r="B25" s="163" t="s">
        <v>172</v>
      </c>
      <c r="C25" s="164"/>
      <c r="D25" s="164"/>
      <c r="E25" s="164"/>
      <c r="F25" s="164"/>
      <c r="G25" s="165"/>
    </row>
    <row r="26" spans="2:7" ht="20.25" thickBot="1">
      <c r="B26" s="110" t="s">
        <v>163</v>
      </c>
      <c r="C26" s="111"/>
      <c r="D26" s="111"/>
      <c r="E26" s="111"/>
      <c r="F26" s="111"/>
      <c r="G26" s="112"/>
    </row>
    <row r="27" spans="2:7" ht="19.5">
      <c r="B27" s="163" t="s">
        <v>165</v>
      </c>
      <c r="C27" s="164"/>
      <c r="D27" s="164"/>
      <c r="E27" s="164"/>
      <c r="F27" s="164"/>
      <c r="G27" s="165"/>
    </row>
    <row r="28" spans="2:7" ht="19.5">
      <c r="B28" s="163" t="s">
        <v>166</v>
      </c>
      <c r="C28" s="164"/>
      <c r="D28" s="164"/>
      <c r="E28" s="164"/>
      <c r="F28" s="164"/>
      <c r="G28" s="165"/>
    </row>
    <row r="29" spans="2:7" ht="19.5">
      <c r="B29" s="163" t="s">
        <v>167</v>
      </c>
      <c r="C29" s="164"/>
      <c r="D29" s="164"/>
      <c r="E29" s="164"/>
      <c r="F29" s="164"/>
      <c r="G29" s="165"/>
    </row>
    <row r="30" spans="2:7" ht="20.25" thickBot="1">
      <c r="B30" s="110" t="s">
        <v>168</v>
      </c>
      <c r="C30" s="111"/>
      <c r="D30" s="111"/>
      <c r="E30" s="111"/>
      <c r="F30" s="111"/>
      <c r="G30" s="112"/>
    </row>
    <row r="31" ht="19.5">
      <c r="B31" s="103"/>
    </row>
    <row r="32" ht="19.5">
      <c r="B32" s="103"/>
    </row>
    <row r="33" spans="2:6" ht="19.5">
      <c r="B33" s="109" t="s">
        <v>180</v>
      </c>
      <c r="C33" s="101"/>
      <c r="D33" s="101"/>
      <c r="E33" s="109"/>
      <c r="F33" s="101"/>
    </row>
    <row r="34" ht="15.75" thickBot="1"/>
    <row r="35" spans="2:7" ht="19.5">
      <c r="B35" s="104" t="s">
        <v>170</v>
      </c>
      <c r="C35" s="105"/>
      <c r="D35" s="105"/>
      <c r="E35" s="105"/>
      <c r="F35" s="105"/>
      <c r="G35" s="106"/>
    </row>
    <row r="36" spans="2:7" ht="20.25" thickBot="1">
      <c r="B36" s="108" t="s">
        <v>241</v>
      </c>
      <c r="C36" s="39"/>
      <c r="D36" s="39"/>
      <c r="E36" s="39"/>
      <c r="F36" s="39"/>
      <c r="G36" s="40"/>
    </row>
    <row r="38" ht="15.75" thickBot="1"/>
    <row r="39" spans="3:6" ht="17.25" thickBot="1">
      <c r="C39" s="260" t="s">
        <v>128</v>
      </c>
      <c r="D39" s="261"/>
      <c r="E39" s="261"/>
      <c r="F39" s="157"/>
    </row>
    <row r="40" spans="3:6" ht="16.5">
      <c r="C40" s="245" t="s">
        <v>157</v>
      </c>
      <c r="D40" s="236" t="s">
        <v>152</v>
      </c>
      <c r="E40" s="236" t="s">
        <v>153</v>
      </c>
      <c r="F40" s="236" t="s">
        <v>153</v>
      </c>
    </row>
    <row r="41" spans="3:6" ht="17.25" thickBot="1">
      <c r="C41" s="246" t="s">
        <v>156</v>
      </c>
      <c r="D41" s="244"/>
      <c r="E41" s="244" t="s">
        <v>154</v>
      </c>
      <c r="F41" s="244" t="s">
        <v>155</v>
      </c>
    </row>
    <row r="42" spans="3:6" ht="16.5">
      <c r="C42" s="240" t="s">
        <v>116</v>
      </c>
      <c r="D42" s="238">
        <v>150</v>
      </c>
      <c r="E42" s="238">
        <v>112.5</v>
      </c>
      <c r="F42" s="238">
        <v>75</v>
      </c>
    </row>
    <row r="43" spans="3:6" ht="17.25" thickBot="1">
      <c r="C43" s="241" t="s">
        <v>25</v>
      </c>
      <c r="D43" s="239">
        <v>100</v>
      </c>
      <c r="E43" s="239">
        <v>75</v>
      </c>
      <c r="F43" s="239">
        <v>50</v>
      </c>
    </row>
    <row r="46" spans="2:6" ht="19.5">
      <c r="B46" s="109" t="s">
        <v>181</v>
      </c>
      <c r="C46" s="101"/>
      <c r="D46" s="101"/>
      <c r="E46" s="109"/>
      <c r="F46" s="109"/>
    </row>
    <row r="48" spans="2:7" ht="19.5">
      <c r="B48" s="250" t="s">
        <v>242</v>
      </c>
      <c r="C48" s="36"/>
      <c r="D48" s="36"/>
      <c r="E48" s="36"/>
      <c r="F48" s="36"/>
      <c r="G48" s="36"/>
    </row>
    <row r="49" spans="2:7" ht="19.5">
      <c r="B49" s="250" t="s">
        <v>57</v>
      </c>
      <c r="C49" s="36"/>
      <c r="D49" s="36"/>
      <c r="E49" s="36"/>
      <c r="F49" s="36"/>
      <c r="G49" s="36"/>
    </row>
    <row r="50" spans="2:7" ht="19.5">
      <c r="B50" s="250" t="s">
        <v>182</v>
      </c>
      <c r="C50" s="36"/>
      <c r="D50" s="36"/>
      <c r="E50" s="36"/>
      <c r="F50" s="36"/>
      <c r="G50" s="36"/>
    </row>
    <row r="51" spans="2:7" ht="19.5">
      <c r="B51" s="250" t="s">
        <v>183</v>
      </c>
      <c r="C51" s="36"/>
      <c r="D51" s="36"/>
      <c r="E51" s="36"/>
      <c r="F51" s="36"/>
      <c r="G51" s="36"/>
    </row>
    <row r="52" spans="2:7" ht="19.5">
      <c r="B52" s="250" t="s">
        <v>184</v>
      </c>
      <c r="C52" s="36"/>
      <c r="D52" s="36"/>
      <c r="E52" s="36"/>
      <c r="F52" s="36"/>
      <c r="G52" s="36"/>
    </row>
    <row r="54" ht="15.75" thickBot="1"/>
    <row r="55" spans="3:7" ht="17.25" thickBot="1">
      <c r="C55" s="260" t="s">
        <v>128</v>
      </c>
      <c r="D55" s="261"/>
      <c r="E55" s="261"/>
      <c r="F55" s="156"/>
      <c r="G55" s="157"/>
    </row>
    <row r="56" spans="3:7" ht="16.5">
      <c r="C56" s="242" t="s">
        <v>157</v>
      </c>
      <c r="D56" s="236" t="s">
        <v>152</v>
      </c>
      <c r="E56" s="236" t="s">
        <v>152</v>
      </c>
      <c r="F56" s="236" t="s">
        <v>153</v>
      </c>
      <c r="G56" s="153" t="s">
        <v>153</v>
      </c>
    </row>
    <row r="57" spans="3:7" ht="16.5">
      <c r="C57" s="243" t="s">
        <v>160</v>
      </c>
      <c r="D57" s="237" t="s">
        <v>158</v>
      </c>
      <c r="E57" s="237" t="s">
        <v>159</v>
      </c>
      <c r="F57" s="237" t="s">
        <v>158</v>
      </c>
      <c r="G57" s="235" t="s">
        <v>159</v>
      </c>
    </row>
    <row r="58" spans="3:7" ht="17.25" thickBot="1">
      <c r="C58" s="247"/>
      <c r="D58" s="244"/>
      <c r="E58" s="244" t="s">
        <v>161</v>
      </c>
      <c r="F58" s="244"/>
      <c r="G58" s="248" t="s">
        <v>161</v>
      </c>
    </row>
    <row r="59" spans="3:7" ht="16.5">
      <c r="C59" s="237" t="s">
        <v>116</v>
      </c>
      <c r="D59" s="238">
        <v>75</v>
      </c>
      <c r="E59" s="238">
        <v>225</v>
      </c>
      <c r="F59" s="238">
        <v>75</v>
      </c>
      <c r="G59" s="155">
        <v>225</v>
      </c>
    </row>
    <row r="60" spans="3:7" ht="17.25" thickBot="1">
      <c r="C60" s="244" t="s">
        <v>25</v>
      </c>
      <c r="D60" s="239">
        <v>50</v>
      </c>
      <c r="E60" s="239">
        <v>150</v>
      </c>
      <c r="F60" s="239">
        <v>50</v>
      </c>
      <c r="G60" s="174">
        <v>150</v>
      </c>
    </row>
    <row r="61" ht="19.5">
      <c r="B61" s="103"/>
    </row>
    <row r="62" ht="19.5">
      <c r="B62" s="103"/>
    </row>
    <row r="63" spans="2:5" ht="19.5">
      <c r="B63" s="102" t="s">
        <v>117</v>
      </c>
      <c r="C63" s="90"/>
      <c r="D63" s="90"/>
      <c r="E63" s="102"/>
    </row>
    <row r="64" ht="15.75" thickBot="1"/>
    <row r="65" spans="2:7" ht="20.25" thickBot="1">
      <c r="B65" s="249" t="s">
        <v>171</v>
      </c>
      <c r="C65" s="156"/>
      <c r="D65" s="156"/>
      <c r="E65" s="156"/>
      <c r="F65" s="156"/>
      <c r="G65" s="157"/>
    </row>
    <row r="66" spans="2:7" ht="19.5">
      <c r="B66" s="163" t="s">
        <v>178</v>
      </c>
      <c r="C66" s="164"/>
      <c r="D66" s="164"/>
      <c r="E66" s="164"/>
      <c r="F66" s="164"/>
      <c r="G66" s="165"/>
    </row>
    <row r="67" spans="2:7" ht="19.5">
      <c r="B67" s="163" t="s">
        <v>169</v>
      </c>
      <c r="C67" s="164"/>
      <c r="D67" s="164"/>
      <c r="E67" s="164"/>
      <c r="F67" s="164"/>
      <c r="G67" s="165"/>
    </row>
    <row r="68" spans="2:7" ht="19.5">
      <c r="B68" s="163" t="s">
        <v>179</v>
      </c>
      <c r="C68" s="164"/>
      <c r="D68" s="164"/>
      <c r="E68" s="164"/>
      <c r="F68" s="164"/>
      <c r="G68" s="165"/>
    </row>
    <row r="69" spans="2:7" ht="20.25" thickBot="1">
      <c r="B69" s="110" t="s">
        <v>173</v>
      </c>
      <c r="C69" s="111"/>
      <c r="D69" s="111"/>
      <c r="E69" s="111"/>
      <c r="F69" s="111"/>
      <c r="G69" s="112"/>
    </row>
    <row r="70" spans="2:7" ht="19.5">
      <c r="B70" s="163" t="s">
        <v>174</v>
      </c>
      <c r="C70" s="164"/>
      <c r="D70" s="164"/>
      <c r="E70" s="164"/>
      <c r="F70" s="164"/>
      <c r="G70" s="165"/>
    </row>
    <row r="71" spans="2:7" ht="19.5">
      <c r="B71" s="163" t="s">
        <v>175</v>
      </c>
      <c r="C71" s="164"/>
      <c r="D71" s="164"/>
      <c r="E71" s="164"/>
      <c r="F71" s="164"/>
      <c r="G71" s="165"/>
    </row>
    <row r="72" spans="2:7" ht="19.5">
      <c r="B72" s="163" t="s">
        <v>176</v>
      </c>
      <c r="C72" s="164"/>
      <c r="D72" s="164"/>
      <c r="E72" s="164"/>
      <c r="F72" s="164"/>
      <c r="G72" s="165"/>
    </row>
    <row r="73" spans="2:7" ht="20.25" thickBot="1">
      <c r="B73" s="110" t="s">
        <v>168</v>
      </c>
      <c r="C73" s="111"/>
      <c r="D73" s="111"/>
      <c r="E73" s="111"/>
      <c r="F73" s="111"/>
      <c r="G73" s="112"/>
    </row>
    <row r="74" ht="19.5">
      <c r="B74" s="103"/>
    </row>
    <row r="75" spans="2:8" ht="20.25" thickBot="1">
      <c r="B75" s="103"/>
      <c r="C75" s="103"/>
      <c r="D75" s="103"/>
      <c r="E75" s="103"/>
      <c r="F75" s="103"/>
      <c r="G75" s="103"/>
      <c r="H75" s="103"/>
    </row>
    <row r="76" spans="2:6" ht="20.25" thickBot="1">
      <c r="B76" s="103"/>
      <c r="C76" s="260" t="s">
        <v>128</v>
      </c>
      <c r="D76" s="261"/>
      <c r="E76" s="261"/>
      <c r="F76" s="157"/>
    </row>
    <row r="77" spans="2:6" ht="19.5">
      <c r="B77" s="103"/>
      <c r="C77" s="245" t="s">
        <v>157</v>
      </c>
      <c r="D77" s="236" t="s">
        <v>152</v>
      </c>
      <c r="E77" s="236" t="s">
        <v>153</v>
      </c>
      <c r="F77" s="236" t="s">
        <v>153</v>
      </c>
    </row>
    <row r="78" spans="3:6" ht="17.25" thickBot="1">
      <c r="C78" s="246" t="s">
        <v>156</v>
      </c>
      <c r="D78" s="244"/>
      <c r="E78" s="244" t="s">
        <v>154</v>
      </c>
      <c r="F78" s="244" t="s">
        <v>155</v>
      </c>
    </row>
    <row r="79" spans="3:6" ht="16.5">
      <c r="C79" s="240" t="s">
        <v>116</v>
      </c>
      <c r="D79" s="238">
        <v>150</v>
      </c>
      <c r="E79" s="238">
        <v>112.5</v>
      </c>
      <c r="F79" s="238">
        <v>75</v>
      </c>
    </row>
    <row r="80" spans="2:6" ht="20.25" thickBot="1">
      <c r="B80" s="103"/>
      <c r="C80" s="241" t="s">
        <v>25</v>
      </c>
      <c r="D80" s="239">
        <v>100</v>
      </c>
      <c r="E80" s="239">
        <v>75</v>
      </c>
      <c r="F80" s="239">
        <v>50</v>
      </c>
    </row>
    <row r="85" ht="19.5">
      <c r="B85" s="166" t="s">
        <v>123</v>
      </c>
    </row>
    <row r="86" ht="19.5">
      <c r="B86" s="166" t="s">
        <v>124</v>
      </c>
    </row>
    <row r="87" ht="19.5">
      <c r="B87" s="47"/>
    </row>
    <row r="89" spans="2:8" ht="19.5">
      <c r="B89" s="62" t="s">
        <v>43</v>
      </c>
      <c r="C89" s="11"/>
      <c r="D89" s="11"/>
      <c r="E89" s="11"/>
      <c r="F89" s="11"/>
      <c r="G89" s="11"/>
      <c r="H89" s="11"/>
    </row>
    <row r="91" ht="15" customHeight="1">
      <c r="B91" s="113"/>
    </row>
    <row r="92" ht="19.5">
      <c r="B92" s="113"/>
    </row>
    <row r="95" spans="2:8" ht="19.5">
      <c r="B95" s="62" t="s">
        <v>149</v>
      </c>
      <c r="C95" s="62"/>
      <c r="D95" s="62"/>
      <c r="E95" s="62"/>
      <c r="F95" s="62"/>
      <c r="G95" s="62"/>
      <c r="H95" s="62"/>
    </row>
    <row r="98" spans="2:5" ht="15">
      <c r="B98" t="s">
        <v>32</v>
      </c>
      <c r="D98" s="114">
        <f>'plan gestión'!D101</f>
      </c>
      <c r="E98" s="9" t="s">
        <v>3</v>
      </c>
    </row>
    <row r="100" spans="2:7" ht="15">
      <c r="B100" t="s">
        <v>16</v>
      </c>
      <c r="F100" s="4">
        <f>IF(ISERROR('plan gestión'!D105/'plan gestión'!D70),"",('plan gestión'!D105/'plan gestión'!D70*100))</f>
      </c>
      <c r="G100" t="s">
        <v>17</v>
      </c>
    </row>
    <row r="102" spans="2:5" ht="17.25" customHeight="1">
      <c r="B102" s="113">
        <f>IF(OR(D98="",F100=""),"",(IF(D98&gt;25000,(IF(F100&gt;20,"LAS EMISIONES DIFUSAS NO CUMPLEN LA LEGISLACIÓN","LAS EMISIONES DIFUSAS CUMPLEN LA LEGISLACIÓN")),IF(F100&gt;25,"LAS EMISIONES DIFUSAS NO CUMPLEN LA LEGISLACIÓN","LAS EMISIONES DIFUSAS CUMPLEN LA LEGISLACIÓN"))))</f>
      </c>
      <c r="E102" s="18"/>
    </row>
    <row r="103" spans="2:5" ht="17.25" customHeight="1">
      <c r="B103" s="113"/>
      <c r="E103" s="18"/>
    </row>
    <row r="104" ht="15" customHeight="1">
      <c r="C104" s="48"/>
    </row>
    <row r="105" spans="2:8" ht="19.5">
      <c r="B105" s="62" t="s">
        <v>187</v>
      </c>
      <c r="C105" s="176"/>
      <c r="D105" s="176"/>
      <c r="E105" s="176"/>
      <c r="F105" s="176"/>
      <c r="G105" s="176"/>
      <c r="H105" s="176"/>
    </row>
    <row r="108" spans="2:5" ht="15">
      <c r="B108" t="s">
        <v>130</v>
      </c>
      <c r="D108" s="144">
        <f>'plan gestión'!D109</f>
        <v>0</v>
      </c>
      <c r="E108" t="s">
        <v>3</v>
      </c>
    </row>
    <row r="110" ht="22.5">
      <c r="B110" s="253">
        <f>IF(OR(B92="",B102=""),"",(IF(AND(B92="LAS EMISIONES CONFINADAS CUMPLEN LA LEGISLACIÓN",B102="LAS EMISIONES DIFUSAS CUMPLEN LA LEGISLACIÓN"),"LAS EMISIONES TOTALES CUMPLEN LA LEGISLACIÓN","LAS EMISIONES TOTALES NO CUMPLEN LA LEGISLACIÓN")))</f>
      </c>
    </row>
    <row r="111" ht="16.5">
      <c r="B111" s="148"/>
    </row>
  </sheetData>
  <mergeCells count="3">
    <mergeCell ref="C39:E39"/>
    <mergeCell ref="C55:E55"/>
    <mergeCell ref="C76:E76"/>
  </mergeCells>
  <hyperlinks>
    <hyperlink ref="B85" location="'plan gestión'!B3" display="'plan gestión'!B3"/>
    <hyperlink ref="B86" location="'plan gestión'!B3" display="'plan gestión'!B3"/>
  </hyperlinks>
  <printOptions/>
  <pageMargins left="0.75" right="0.75" top="1" bottom="1" header="0" footer="0"/>
  <pageSetup horizontalDpi="1200" verticalDpi="1200" orientation="portrait" paperSize="9" scale="53" r:id="rId4"/>
  <rowBreaks count="1" manualBreakCount="1">
    <brk id="60" max="7" man="1"/>
  </rowBreaks>
  <colBreaks count="1" manualBreakCount="1">
    <brk id="9" max="82" man="1"/>
  </colBreaks>
  <drawing r:id="rId3"/>
  <legacyDrawing r:id="rId2"/>
</worksheet>
</file>

<file path=xl/worksheets/sheet5.xml><?xml version="1.0" encoding="utf-8"?>
<worksheet xmlns="http://schemas.openxmlformats.org/spreadsheetml/2006/main" xmlns:r="http://schemas.openxmlformats.org/officeDocument/2006/relationships">
  <sheetPr codeName="Hoja3"/>
  <dimension ref="A3:G122"/>
  <sheetViews>
    <sheetView view="pageBreakPreview" zoomScaleNormal="75" zoomScaleSheetLayoutView="100" workbookViewId="0" topLeftCell="A79">
      <selection activeCell="F117" sqref="F117"/>
    </sheetView>
  </sheetViews>
  <sheetFormatPr defaultColWidth="11.00390625" defaultRowHeight="15"/>
  <cols>
    <col min="1" max="2" width="12.375" style="0" customWidth="1"/>
    <col min="3" max="3" width="13.25390625" style="0" customWidth="1"/>
    <col min="4" max="16384" width="12.375" style="0" customWidth="1"/>
  </cols>
  <sheetData>
    <row r="3" spans="1:7" ht="17.25" thickBot="1">
      <c r="A3" s="7"/>
      <c r="B3" s="7" t="s">
        <v>22</v>
      </c>
      <c r="C3" s="6"/>
      <c r="D3" s="6"/>
      <c r="E3" s="6"/>
      <c r="F3" s="6"/>
      <c r="G3" s="6"/>
    </row>
    <row r="4" ht="15">
      <c r="C4" s="10"/>
    </row>
    <row r="6" spans="1:7" ht="15.75" thickBot="1">
      <c r="A6" s="6"/>
      <c r="B6" s="6"/>
      <c r="C6" s="6"/>
      <c r="D6" s="6"/>
      <c r="E6" s="6"/>
      <c r="F6" s="6"/>
      <c r="G6" s="6"/>
    </row>
    <row r="7" spans="1:7" ht="15">
      <c r="A7" s="9"/>
      <c r="B7" s="9"/>
      <c r="C7" s="9"/>
      <c r="D7" s="9"/>
      <c r="E7" s="9"/>
      <c r="F7" s="9"/>
      <c r="G7" s="9"/>
    </row>
    <row r="8" spans="1:7" ht="15">
      <c r="A8" s="9"/>
      <c r="B8" s="9"/>
      <c r="C8" s="9"/>
      <c r="D8" s="9"/>
      <c r="E8" s="9"/>
      <c r="F8" s="9"/>
      <c r="G8" s="9"/>
    </row>
    <row r="9" spans="1:7" ht="15">
      <c r="A9" s="9"/>
      <c r="B9" s="9"/>
      <c r="C9" s="9"/>
      <c r="D9" s="9"/>
      <c r="E9" s="9"/>
      <c r="F9" s="9"/>
      <c r="G9" s="9"/>
    </row>
    <row r="10" spans="1:7" ht="15">
      <c r="A10" s="9"/>
      <c r="B10" s="9"/>
      <c r="C10" s="9"/>
      <c r="D10" s="9"/>
      <c r="E10" s="9"/>
      <c r="F10" s="9"/>
      <c r="G10" s="9"/>
    </row>
    <row r="19" spans="1:6" ht="16.5">
      <c r="A19" s="8"/>
      <c r="B19" s="9"/>
      <c r="C19" s="9"/>
      <c r="D19" s="9"/>
      <c r="E19" s="9"/>
      <c r="F19" s="9"/>
    </row>
    <row r="46" spans="1:6" ht="18">
      <c r="A46" s="3"/>
      <c r="D46" s="211" t="s">
        <v>208</v>
      </c>
      <c r="F46">
        <f>A46</f>
        <v>0</v>
      </c>
    </row>
    <row r="50" spans="2:4" ht="16.5">
      <c r="B50" s="16" t="s">
        <v>28</v>
      </c>
      <c r="C50" s="17"/>
      <c r="D50" s="17"/>
    </row>
    <row r="51" ht="15">
      <c r="C51" s="2"/>
    </row>
    <row r="52" spans="2:3" ht="15">
      <c r="B52" s="61" t="s">
        <v>18</v>
      </c>
      <c r="C52" s="2"/>
    </row>
    <row r="53" spans="2:3" ht="15">
      <c r="B53" s="61" t="s">
        <v>14</v>
      </c>
      <c r="C53" s="2"/>
    </row>
    <row r="54" spans="2:3" ht="15">
      <c r="B54" s="61" t="s">
        <v>4</v>
      </c>
      <c r="C54" s="2"/>
    </row>
    <row r="55" spans="2:3" ht="15">
      <c r="B55" t="s">
        <v>19</v>
      </c>
      <c r="C55" s="2"/>
    </row>
    <row r="56" spans="2:3" ht="15">
      <c r="B56" t="s">
        <v>21</v>
      </c>
      <c r="C56" s="2"/>
    </row>
    <row r="57" spans="2:3" ht="15">
      <c r="B57" t="s">
        <v>20</v>
      </c>
      <c r="C57" s="2"/>
    </row>
    <row r="58" spans="2:3" ht="15">
      <c r="B58" s="61" t="s">
        <v>5</v>
      </c>
      <c r="C58" s="2"/>
    </row>
    <row r="59" spans="2:3" ht="15">
      <c r="B59" s="61" t="s">
        <v>6</v>
      </c>
      <c r="C59" s="2"/>
    </row>
    <row r="60" spans="2:3" ht="15">
      <c r="B60" s="61" t="s">
        <v>7</v>
      </c>
      <c r="C60" s="2"/>
    </row>
    <row r="61" spans="2:3" ht="15">
      <c r="B61" s="61" t="s">
        <v>9</v>
      </c>
      <c r="C61" s="2"/>
    </row>
    <row r="62" spans="2:3" ht="15">
      <c r="B62" t="s">
        <v>244</v>
      </c>
      <c r="C62" s="2"/>
    </row>
    <row r="63" ht="15">
      <c r="C63" s="2"/>
    </row>
    <row r="65" spans="2:5" ht="16.5">
      <c r="B65" s="12" t="s">
        <v>33</v>
      </c>
      <c r="C65" s="13"/>
      <c r="D65" s="13"/>
      <c r="E65" s="13"/>
    </row>
    <row r="67" spans="1:6" ht="15">
      <c r="A67" s="3"/>
      <c r="B67" t="s">
        <v>8</v>
      </c>
      <c r="E67">
        <f>A67</f>
        <v>0</v>
      </c>
      <c r="F67" t="s">
        <v>3</v>
      </c>
    </row>
    <row r="68" spans="1:6" ht="15">
      <c r="A68" s="3"/>
      <c r="B68" t="s">
        <v>34</v>
      </c>
      <c r="E68">
        <f>A68</f>
        <v>0</v>
      </c>
      <c r="F68" t="s">
        <v>3</v>
      </c>
    </row>
    <row r="70" spans="2:5" ht="15">
      <c r="B70" t="s">
        <v>15</v>
      </c>
      <c r="D70">
        <f>E67+E68</f>
        <v>0</v>
      </c>
      <c r="E70" t="s">
        <v>3</v>
      </c>
    </row>
    <row r="72" ht="15.75" thickBot="1">
      <c r="E72" s="5"/>
    </row>
    <row r="73" spans="1:5" ht="16.5">
      <c r="A73" s="167"/>
      <c r="B73" s="170" t="s">
        <v>23</v>
      </c>
      <c r="C73" s="46"/>
      <c r="D73" s="46"/>
      <c r="E73" s="9"/>
    </row>
    <row r="74" spans="1:5" ht="15">
      <c r="A74" s="9"/>
      <c r="B74" s="9"/>
      <c r="C74" s="9"/>
      <c r="D74" s="9"/>
      <c r="E74" s="9"/>
    </row>
    <row r="75" spans="2:6" ht="15">
      <c r="B75" s="84" t="s">
        <v>144</v>
      </c>
      <c r="E75" s="251"/>
      <c r="F75" t="s">
        <v>3</v>
      </c>
    </row>
    <row r="78" spans="2:4" ht="16.5">
      <c r="B78" s="14" t="s">
        <v>150</v>
      </c>
      <c r="C78" s="15"/>
      <c r="D78" s="15"/>
    </row>
    <row r="79" ht="15">
      <c r="B79" s="2"/>
    </row>
    <row r="80" ht="15.75" thickBot="1"/>
    <row r="81" spans="2:6" ht="15">
      <c r="B81" s="24" t="s">
        <v>8</v>
      </c>
      <c r="C81" s="32"/>
      <c r="D81" s="25"/>
      <c r="E81" s="25"/>
      <c r="F81" s="26"/>
    </row>
    <row r="82" spans="2:6" ht="15">
      <c r="B82" s="27" t="s">
        <v>4</v>
      </c>
      <c r="C82" s="31"/>
      <c r="D82" s="9"/>
      <c r="E82" s="9"/>
      <c r="F82" s="28"/>
    </row>
    <row r="83" spans="2:6" ht="15">
      <c r="B83" s="27" t="s">
        <v>5</v>
      </c>
      <c r="C83" s="31"/>
      <c r="D83" s="9"/>
      <c r="E83" s="9"/>
      <c r="F83" s="28"/>
    </row>
    <row r="84" spans="2:6" ht="15">
      <c r="B84" s="27" t="s">
        <v>6</v>
      </c>
      <c r="C84" s="31"/>
      <c r="D84" s="9"/>
      <c r="E84" s="9"/>
      <c r="F84" s="28"/>
    </row>
    <row r="85" spans="2:6" ht="15">
      <c r="B85" s="27" t="s">
        <v>7</v>
      </c>
      <c r="C85" s="31"/>
      <c r="D85" s="9"/>
      <c r="E85" s="9"/>
      <c r="F85" s="28"/>
    </row>
    <row r="86" spans="2:6" ht="15.75" thickBot="1">
      <c r="B86" s="29" t="s">
        <v>9</v>
      </c>
      <c r="C86" s="6"/>
      <c r="D86" s="6"/>
      <c r="E86" s="6"/>
      <c r="F86" s="30"/>
    </row>
    <row r="89" spans="3:5" ht="15">
      <c r="C89" t="s">
        <v>1</v>
      </c>
      <c r="D89">
        <f>A67</f>
        <v>0</v>
      </c>
      <c r="E89" t="s">
        <v>0</v>
      </c>
    </row>
    <row r="91" spans="3:5" ht="15">
      <c r="C91" t="s">
        <v>2</v>
      </c>
      <c r="D91" s="4">
        <f>E75</f>
        <v>0</v>
      </c>
      <c r="E91" t="s">
        <v>0</v>
      </c>
    </row>
    <row r="93" spans="1:5" ht="15">
      <c r="A93" s="3"/>
      <c r="C93" t="s">
        <v>10</v>
      </c>
      <c r="D93">
        <f>A93</f>
        <v>0</v>
      </c>
      <c r="E93" t="s">
        <v>0</v>
      </c>
    </row>
    <row r="95" spans="1:5" ht="15">
      <c r="A95" s="3"/>
      <c r="C95" t="s">
        <v>11</v>
      </c>
      <c r="D95">
        <f>A95</f>
        <v>0</v>
      </c>
      <c r="E95" t="s">
        <v>0</v>
      </c>
    </row>
    <row r="97" spans="1:5" ht="15">
      <c r="A97" s="3"/>
      <c r="C97" t="s">
        <v>12</v>
      </c>
      <c r="D97">
        <f>A97</f>
        <v>0</v>
      </c>
      <c r="E97" t="s">
        <v>0</v>
      </c>
    </row>
    <row r="98" ht="15" customHeight="1"/>
    <row r="99" spans="1:5" ht="15">
      <c r="A99" s="3"/>
      <c r="C99" t="s">
        <v>13</v>
      </c>
      <c r="D99">
        <f>A99</f>
        <v>0</v>
      </c>
      <c r="E99" t="s">
        <v>0</v>
      </c>
    </row>
    <row r="101" spans="3:5" ht="15">
      <c r="C101" t="s">
        <v>58</v>
      </c>
      <c r="D101">
        <f>IF(D70=0,"",(D89-D99))</f>
      </c>
      <c r="E101" t="s">
        <v>0</v>
      </c>
    </row>
    <row r="104" ht="15.75" thickBot="1"/>
    <row r="105" spans="2:5" ht="15.75" thickBot="1">
      <c r="B105" s="33" t="s">
        <v>151</v>
      </c>
      <c r="C105" s="21"/>
      <c r="D105" s="234">
        <f>D89-D91-D93-D95-D97-D99</f>
        <v>0</v>
      </c>
      <c r="E105" s="34" t="s">
        <v>3</v>
      </c>
    </row>
    <row r="108" ht="17.25" thickBot="1">
      <c r="E108" s="18"/>
    </row>
    <row r="109" spans="2:5" ht="17.25" thickBot="1">
      <c r="B109" s="20" t="s">
        <v>31</v>
      </c>
      <c r="C109" s="21"/>
      <c r="D109" s="22">
        <f>D91+D105</f>
        <v>0</v>
      </c>
      <c r="E109" s="23" t="s">
        <v>3</v>
      </c>
    </row>
    <row r="111" ht="15.75" thickBot="1"/>
    <row r="112" spans="2:7" ht="16.5">
      <c r="B112" s="136" t="s">
        <v>73</v>
      </c>
      <c r="C112" s="137"/>
      <c r="D112" s="137"/>
      <c r="E112" s="137"/>
      <c r="F112" s="137"/>
      <c r="G112" s="138"/>
    </row>
    <row r="113" spans="2:7" ht="16.5">
      <c r="B113" s="139" t="s">
        <v>142</v>
      </c>
      <c r="C113" s="140"/>
      <c r="D113" s="140"/>
      <c r="E113" s="140"/>
      <c r="F113" s="140"/>
      <c r="G113" s="141"/>
    </row>
    <row r="114" spans="2:7" ht="16.5">
      <c r="B114" s="139"/>
      <c r="C114" s="140"/>
      <c r="D114" s="140"/>
      <c r="E114" s="140"/>
      <c r="F114" s="140"/>
      <c r="G114" s="141"/>
    </row>
    <row r="115" spans="2:7" ht="16.5">
      <c r="B115" s="139"/>
      <c r="C115" s="9"/>
      <c r="D115" s="9"/>
      <c r="E115" s="9"/>
      <c r="F115" s="9"/>
      <c r="G115" s="28"/>
    </row>
    <row r="116" spans="2:7" ht="15">
      <c r="B116" s="27"/>
      <c r="C116" s="9"/>
      <c r="D116" s="9"/>
      <c r="E116" s="9"/>
      <c r="F116" s="9"/>
      <c r="G116" s="28"/>
    </row>
    <row r="117" spans="2:7" ht="15">
      <c r="B117" s="27" t="s">
        <v>74</v>
      </c>
      <c r="C117" s="9"/>
      <c r="D117" s="9"/>
      <c r="E117" s="9"/>
      <c r="F117" s="9"/>
      <c r="G117" s="28"/>
    </row>
    <row r="118" spans="2:7" ht="15">
      <c r="B118" s="27"/>
      <c r="C118" s="9"/>
      <c r="D118" s="9"/>
      <c r="E118" s="9"/>
      <c r="F118" s="9"/>
      <c r="G118" s="28"/>
    </row>
    <row r="119" spans="2:7" ht="15">
      <c r="B119" s="27"/>
      <c r="C119" s="9"/>
      <c r="D119" s="9"/>
      <c r="E119" s="9"/>
      <c r="F119" s="9"/>
      <c r="G119" s="28"/>
    </row>
    <row r="120" spans="2:7" ht="15">
      <c r="B120" s="27"/>
      <c r="C120" s="9"/>
      <c r="D120" s="9"/>
      <c r="E120" s="9"/>
      <c r="F120" s="9"/>
      <c r="G120" s="28"/>
    </row>
    <row r="121" spans="2:7" ht="15">
      <c r="B121" s="27"/>
      <c r="C121" s="9"/>
      <c r="D121" s="9"/>
      <c r="E121" s="9"/>
      <c r="F121" s="9" t="s">
        <v>87</v>
      </c>
      <c r="G121" s="28"/>
    </row>
    <row r="122" spans="2:7" ht="15.75" thickBot="1">
      <c r="B122" s="29"/>
      <c r="C122" s="6"/>
      <c r="D122" s="6"/>
      <c r="E122" s="6"/>
      <c r="F122" s="6"/>
      <c r="G122" s="30"/>
    </row>
  </sheetData>
  <hyperlinks>
    <hyperlink ref="B54" location="'plan gestión'!B73" display="'plan gestión'!B73"/>
    <hyperlink ref="B58" location="'plan gestión'!A93" display="'plan gestión'!A93"/>
    <hyperlink ref="B52" location="'plan gestión'!A67" display="'plan gestión'!A67"/>
    <hyperlink ref="B53" location="'plan gestión'!A68" display="'plan gestión'!A68"/>
    <hyperlink ref="B59" location="'plan gestión'!A95" display="'plan gestión'!A95"/>
    <hyperlink ref="B60" location="'plan gestión'!A97" display="'plan gestión'!A97"/>
    <hyperlink ref="B61" location="'plan gestión'!A99" display="'plan gestión'!A99"/>
    <hyperlink ref="B73" location="Focos!A8" display="Focos!A8"/>
  </hyperlinks>
  <printOptions/>
  <pageMargins left="0.75" right="0.75" top="1" bottom="1" header="0" footer="0"/>
  <pageSetup horizontalDpi="300" verticalDpi="300" orientation="portrait" paperSize="9" scale="71" r:id="rId4"/>
  <rowBreaks count="2" manualBreakCount="2">
    <brk id="48" max="6" man="1"/>
    <brk id="72" max="255" man="1"/>
  </rowBreaks>
  <drawing r:id="rId3"/>
  <legacyDrawing r:id="rId2"/>
</worksheet>
</file>

<file path=xl/worksheets/sheet6.xml><?xml version="1.0" encoding="utf-8"?>
<worksheet xmlns="http://schemas.openxmlformats.org/spreadsheetml/2006/main" xmlns:r="http://schemas.openxmlformats.org/officeDocument/2006/relationships">
  <sheetPr codeName="Hoja4"/>
  <dimension ref="A3:R35"/>
  <sheetViews>
    <sheetView view="pageBreakPreview" zoomScale="75" zoomScaleNormal="75" zoomScaleSheetLayoutView="75" workbookViewId="0" topLeftCell="A1">
      <selection activeCell="L14" sqref="L14"/>
    </sheetView>
  </sheetViews>
  <sheetFormatPr defaultColWidth="11.00390625" defaultRowHeight="15"/>
  <cols>
    <col min="1" max="1" width="10.75390625" style="0" customWidth="1"/>
    <col min="2" max="2" width="8.00390625" style="0" customWidth="1"/>
    <col min="5" max="5" width="11.875" style="0" customWidth="1"/>
    <col min="6" max="6" width="9.375" style="0" customWidth="1"/>
    <col min="7" max="7" width="10.25390625" style="0" customWidth="1"/>
    <col min="8" max="9" width="9.875" style="0" customWidth="1"/>
    <col min="10" max="10" width="9.125" style="0" customWidth="1"/>
    <col min="11" max="11" width="10.00390625" style="0" customWidth="1"/>
    <col min="12" max="12" width="15.25390625" style="0" customWidth="1"/>
    <col min="13" max="13" width="13.625" style="0" customWidth="1"/>
    <col min="14" max="14" width="12.875" style="0" customWidth="1"/>
    <col min="16" max="16" width="12.875" style="0" customWidth="1"/>
  </cols>
  <sheetData>
    <row r="3" spans="1:8" ht="17.25" thickBot="1">
      <c r="A3" s="8"/>
      <c r="B3" s="8" t="s">
        <v>45</v>
      </c>
      <c r="C3" s="9"/>
      <c r="D3" s="9"/>
      <c r="E3" s="9"/>
      <c r="F3" s="9"/>
      <c r="G3" s="9"/>
      <c r="H3" s="9"/>
    </row>
    <row r="4" spans="1:9" ht="15">
      <c r="A4" s="25"/>
      <c r="B4" s="25"/>
      <c r="C4" s="202"/>
      <c r="D4" s="25"/>
      <c r="E4" s="25"/>
      <c r="F4" s="25"/>
      <c r="G4" s="25"/>
      <c r="H4" s="25"/>
      <c r="I4" s="25"/>
    </row>
    <row r="5" spans="1:9" ht="15">
      <c r="A5" s="9"/>
      <c r="B5" s="9"/>
      <c r="C5" s="9" t="s">
        <v>202</v>
      </c>
      <c r="D5" s="9"/>
      <c r="E5" s="9"/>
      <c r="F5" s="9"/>
      <c r="G5" s="9"/>
      <c r="H5" s="9"/>
      <c r="I5" s="9"/>
    </row>
    <row r="6" spans="1:9" ht="15.75" thickBot="1">
      <c r="A6" s="6"/>
      <c r="B6" s="6"/>
      <c r="C6" s="6"/>
      <c r="D6" s="6"/>
      <c r="E6" s="6"/>
      <c r="F6" s="6"/>
      <c r="G6" s="6"/>
      <c r="H6" s="6"/>
      <c r="I6" s="6"/>
    </row>
    <row r="7" spans="1:8" ht="15">
      <c r="A7" s="9"/>
      <c r="B7" s="9"/>
      <c r="C7" s="9"/>
      <c r="D7" s="9"/>
      <c r="E7" s="9"/>
      <c r="F7" s="9"/>
      <c r="G7" s="9"/>
      <c r="H7" s="9"/>
    </row>
    <row r="8" spans="1:8" ht="16.5">
      <c r="A8" s="168" t="s">
        <v>127</v>
      </c>
      <c r="B8" s="169"/>
      <c r="C8" s="169"/>
      <c r="D8" s="169"/>
      <c r="E8" s="9"/>
      <c r="F8" s="9"/>
      <c r="G8" s="9"/>
      <c r="H8" s="9"/>
    </row>
    <row r="9" spans="1:8" ht="15">
      <c r="A9" s="9"/>
      <c r="B9" s="9"/>
      <c r="C9" s="9"/>
      <c r="D9" s="9"/>
      <c r="E9" s="9"/>
      <c r="F9" s="9"/>
      <c r="G9" s="9"/>
      <c r="H9" s="9"/>
    </row>
    <row r="10" spans="1:8" ht="16.5">
      <c r="A10" s="19"/>
      <c r="B10" s="9"/>
      <c r="C10" s="9"/>
      <c r="D10" s="9"/>
      <c r="E10" s="9"/>
      <c r="F10" s="9"/>
      <c r="G10" s="9"/>
      <c r="H10" s="9"/>
    </row>
    <row r="11" spans="1:4" ht="15">
      <c r="A11" s="216" t="s">
        <v>32</v>
      </c>
      <c r="B11" s="217"/>
      <c r="C11" s="215"/>
      <c r="D11" s="218" t="s">
        <v>3</v>
      </c>
    </row>
    <row r="12" spans="1:18" ht="16.5">
      <c r="A12" s="216" t="s">
        <v>137</v>
      </c>
      <c r="B12" s="217"/>
      <c r="C12" s="215"/>
      <c r="K12" s="186"/>
      <c r="L12" s="178"/>
      <c r="M12" s="178"/>
      <c r="N12" s="178"/>
      <c r="O12" s="178"/>
      <c r="P12" s="178"/>
      <c r="Q12" s="178"/>
      <c r="R12" s="178"/>
    </row>
    <row r="13" spans="1:18" ht="18">
      <c r="A13" s="211"/>
      <c r="K13" s="182"/>
      <c r="L13" s="183"/>
      <c r="M13" s="183"/>
      <c r="N13" s="183"/>
      <c r="O13" s="183"/>
      <c r="P13" s="183"/>
      <c r="Q13" s="178"/>
      <c r="R13" s="178"/>
    </row>
    <row r="14" spans="1:18" ht="18">
      <c r="A14" s="211"/>
      <c r="K14" s="181"/>
      <c r="L14" s="181"/>
      <c r="M14" s="181"/>
      <c r="N14" s="181"/>
      <c r="O14" s="181"/>
      <c r="P14" s="181"/>
      <c r="Q14" s="178"/>
      <c r="R14" s="178"/>
    </row>
    <row r="15" spans="1:18" ht="16.5">
      <c r="A15" s="19" t="s">
        <v>185</v>
      </c>
      <c r="K15" s="181"/>
      <c r="L15" s="181"/>
      <c r="M15" s="181"/>
      <c r="N15" s="181"/>
      <c r="O15" s="181"/>
      <c r="P15" s="181"/>
      <c r="Q15" s="178"/>
      <c r="R15" s="178"/>
    </row>
    <row r="16" spans="1:18" ht="19.5">
      <c r="A16" s="47" t="s">
        <v>200</v>
      </c>
      <c r="K16" s="182"/>
      <c r="L16" s="183"/>
      <c r="M16" s="183"/>
      <c r="N16" s="183"/>
      <c r="O16" s="183"/>
      <c r="P16" s="183"/>
      <c r="Q16" s="182"/>
      <c r="R16" s="183"/>
    </row>
    <row r="17" spans="11:18" ht="15">
      <c r="K17" s="181"/>
      <c r="L17" s="184"/>
      <c r="M17" s="181"/>
      <c r="N17" s="181"/>
      <c r="O17" s="181"/>
      <c r="P17" s="184"/>
      <c r="Q17" s="181"/>
      <c r="R17" s="181"/>
    </row>
    <row r="18" spans="11:18" ht="15">
      <c r="K18" s="181"/>
      <c r="L18" s="184"/>
      <c r="M18" s="181"/>
      <c r="N18" s="181"/>
      <c r="O18" s="181"/>
      <c r="P18" s="184"/>
      <c r="Q18" s="181"/>
      <c r="R18" s="181"/>
    </row>
    <row r="21" spans="11:12" ht="16.5">
      <c r="K21" s="182"/>
      <c r="L21" s="182"/>
    </row>
    <row r="22" spans="1:8" ht="15">
      <c r="A22" s="185"/>
      <c r="B22" s="184"/>
      <c r="C22" s="181"/>
      <c r="D22" s="181"/>
      <c r="E22" s="181"/>
      <c r="F22" s="184"/>
      <c r="G22" s="181"/>
      <c r="H22" s="181"/>
    </row>
    <row r="23" spans="1:13" ht="19.5">
      <c r="A23" s="178"/>
      <c r="B23" s="183"/>
      <c r="C23" s="183"/>
      <c r="D23" s="183"/>
      <c r="E23" s="183"/>
      <c r="F23" s="183"/>
      <c r="G23" s="178"/>
      <c r="H23" s="178"/>
      <c r="K23" s="186"/>
      <c r="L23" s="186"/>
      <c r="M23" s="177"/>
    </row>
    <row r="24" spans="2:13" ht="19.5">
      <c r="B24" s="181"/>
      <c r="C24" s="181"/>
      <c r="D24" s="181"/>
      <c r="E24" s="181"/>
      <c r="F24" s="181"/>
      <c r="G24" s="178"/>
      <c r="H24" s="178"/>
      <c r="L24" s="186"/>
      <c r="M24" s="177"/>
    </row>
    <row r="25" spans="2:13" ht="21.75" customHeight="1">
      <c r="B25" s="181"/>
      <c r="C25" s="181"/>
      <c r="D25" s="181"/>
      <c r="E25" s="181"/>
      <c r="F25" s="181"/>
      <c r="G25" s="178"/>
      <c r="H25" s="178"/>
      <c r="K25" s="186"/>
      <c r="L25" s="186"/>
      <c r="M25" s="177"/>
    </row>
    <row r="26" spans="12:13" ht="18" customHeight="1">
      <c r="L26" s="186"/>
      <c r="M26" s="177"/>
    </row>
    <row r="27" spans="1:13" ht="15" customHeight="1" thickBot="1">
      <c r="A27" s="134"/>
      <c r="K27" s="186"/>
      <c r="L27" s="186"/>
      <c r="M27" s="177"/>
    </row>
    <row r="28" spans="1:3" ht="18.75" thickBot="1">
      <c r="A28" s="188" t="s">
        <v>227</v>
      </c>
      <c r="C28" s="148"/>
    </row>
    <row r="29" spans="1:9" ht="15">
      <c r="A29" t="s">
        <v>134</v>
      </c>
      <c r="B29" s="150"/>
      <c r="C29" s="179"/>
      <c r="D29" s="180"/>
      <c r="E29" s="181"/>
      <c r="F29" s="178"/>
      <c r="G29" s="178"/>
      <c r="H29" s="9"/>
      <c r="I29" s="9"/>
    </row>
    <row r="30" spans="1:9" ht="15.75" thickBot="1">
      <c r="A30" s="9" t="s">
        <v>135</v>
      </c>
      <c r="B30" s="199"/>
      <c r="C30" s="179"/>
      <c r="D30" s="180"/>
      <c r="E30" s="181"/>
      <c r="F30" s="178"/>
      <c r="G30" s="178"/>
      <c r="H30" s="9"/>
      <c r="I30" s="9"/>
    </row>
    <row r="31" spans="1:12" ht="33" customHeight="1" thickBot="1">
      <c r="A31" s="209" t="s">
        <v>138</v>
      </c>
      <c r="B31" s="210"/>
      <c r="C31" s="204" t="s">
        <v>136</v>
      </c>
      <c r="D31" s="191" t="s">
        <v>113</v>
      </c>
      <c r="E31" s="191" t="s">
        <v>146</v>
      </c>
      <c r="F31" s="193" t="s">
        <v>125</v>
      </c>
      <c r="G31" s="192" t="s">
        <v>114</v>
      </c>
      <c r="H31" s="205" t="s">
        <v>115</v>
      </c>
      <c r="I31" s="194" t="s">
        <v>126</v>
      </c>
      <c r="L31" s="198"/>
    </row>
    <row r="32" spans="1:9" ht="18" customHeight="1" thickBot="1">
      <c r="A32" s="195" t="s">
        <v>24</v>
      </c>
      <c r="B32" s="212"/>
      <c r="C32" s="206"/>
      <c r="D32" s="203"/>
      <c r="E32" s="196"/>
      <c r="F32" s="197"/>
      <c r="G32" s="201"/>
      <c r="H32" s="201"/>
      <c r="I32" s="200"/>
    </row>
    <row r="33" spans="1:9" ht="18" customHeight="1">
      <c r="A33" s="189" t="s">
        <v>26</v>
      </c>
      <c r="B33" s="213"/>
      <c r="C33" s="207"/>
      <c r="D33" s="180"/>
      <c r="E33" s="180"/>
      <c r="F33" s="198"/>
      <c r="G33" s="9"/>
      <c r="H33" s="9"/>
      <c r="I33" s="9"/>
    </row>
    <row r="34" spans="1:9" ht="18" customHeight="1">
      <c r="A34" s="189" t="s">
        <v>27</v>
      </c>
      <c r="B34" s="213"/>
      <c r="C34" s="207"/>
      <c r="D34" s="198"/>
      <c r="E34" s="198"/>
      <c r="G34" s="9"/>
      <c r="H34" s="9"/>
      <c r="I34" s="9"/>
    </row>
    <row r="35" spans="1:9" ht="18" customHeight="1" thickBot="1">
      <c r="A35" s="190" t="s">
        <v>25</v>
      </c>
      <c r="B35" s="214"/>
      <c r="C35" s="208"/>
      <c r="D35" s="198"/>
      <c r="E35" s="198"/>
      <c r="F35" s="198"/>
      <c r="G35" s="9"/>
      <c r="H35" s="9"/>
      <c r="I35" s="9"/>
    </row>
  </sheetData>
  <printOptions/>
  <pageMargins left="0.7874015748031497" right="0.75" top="1" bottom="1" header="0" footer="0"/>
  <pageSetup horizontalDpi="1200" verticalDpi="1200" orientation="portrait" paperSize="9" scale="85" r:id="rId4"/>
  <colBreaks count="1" manualBreakCount="1">
    <brk id="9" max="35" man="1"/>
  </colBreaks>
  <drawing r:id="rId3"/>
  <legacyDrawing r:id="rId2"/>
</worksheet>
</file>

<file path=xl/worksheets/sheet7.xml><?xml version="1.0" encoding="utf-8"?>
<worksheet xmlns="http://schemas.openxmlformats.org/spreadsheetml/2006/main" xmlns:r="http://schemas.openxmlformats.org/officeDocument/2006/relationships">
  <sheetPr codeName="Hoja5"/>
  <dimension ref="A3:G67"/>
  <sheetViews>
    <sheetView view="pageBreakPreview" zoomScale="75" zoomScaleNormal="75" zoomScaleSheetLayoutView="75" workbookViewId="0" topLeftCell="A1">
      <selection activeCell="J9" sqref="J9"/>
    </sheetView>
  </sheetViews>
  <sheetFormatPr defaultColWidth="11.00390625" defaultRowHeight="15"/>
  <cols>
    <col min="3" max="3" width="22.25390625" style="0" customWidth="1"/>
    <col min="4" max="4" width="11.625" style="0" bestFit="1" customWidth="1"/>
    <col min="7" max="7" width="15.25390625" style="0" customWidth="1"/>
  </cols>
  <sheetData>
    <row r="3" spans="1:7" ht="17.25" thickBot="1">
      <c r="A3" s="7"/>
      <c r="B3" s="7" t="s">
        <v>40</v>
      </c>
      <c r="C3" s="6"/>
      <c r="D3" s="6"/>
      <c r="E3" s="6"/>
      <c r="F3" s="6"/>
      <c r="G3" s="6"/>
    </row>
    <row r="4" ht="15">
      <c r="C4" s="10"/>
    </row>
    <row r="6" spans="1:7" ht="15.75" thickBot="1">
      <c r="A6" s="6"/>
      <c r="B6" s="6"/>
      <c r="C6" s="6"/>
      <c r="D6" s="6"/>
      <c r="E6" s="6"/>
      <c r="F6" s="6"/>
      <c r="G6" s="6"/>
    </row>
    <row r="9" spans="2:6" ht="19.5">
      <c r="B9" s="63" t="s">
        <v>85</v>
      </c>
      <c r="C9" s="45"/>
      <c r="D9" s="45"/>
      <c r="E9" s="45"/>
      <c r="F9" s="45"/>
    </row>
    <row r="10" ht="15.75" thickBot="1"/>
    <row r="11" spans="2:7" ht="16.5">
      <c r="B11" s="66" t="s">
        <v>46</v>
      </c>
      <c r="C11" s="67"/>
      <c r="D11" s="67"/>
      <c r="E11" s="67"/>
      <c r="F11" s="67"/>
      <c r="G11" s="68"/>
    </row>
    <row r="12" spans="2:7" ht="17.25" thickBot="1">
      <c r="B12" s="69" t="s">
        <v>47</v>
      </c>
      <c r="C12" s="70"/>
      <c r="D12" s="70"/>
      <c r="E12" s="70"/>
      <c r="F12" s="70"/>
      <c r="G12" s="71"/>
    </row>
    <row r="13" ht="16.5">
      <c r="B13" s="65"/>
    </row>
    <row r="14" ht="16.5">
      <c r="B14" s="142" t="s">
        <v>77</v>
      </c>
    </row>
    <row r="15" spans="2:5" ht="15">
      <c r="B15" s="143"/>
      <c r="C15" s="143"/>
      <c r="D15" s="143"/>
      <c r="E15" s="143"/>
    </row>
    <row r="16" spans="1:5" ht="15">
      <c r="A16" s="3"/>
      <c r="B16" t="s">
        <v>79</v>
      </c>
      <c r="D16">
        <f>A16</f>
        <v>0</v>
      </c>
      <c r="E16" t="s">
        <v>3</v>
      </c>
    </row>
    <row r="17" spans="1:5" ht="15">
      <c r="A17" s="3"/>
      <c r="B17" t="s">
        <v>75</v>
      </c>
      <c r="D17">
        <f>A17</f>
        <v>0</v>
      </c>
      <c r="E17" t="s">
        <v>17</v>
      </c>
    </row>
    <row r="18" spans="2:5" ht="15">
      <c r="B18" t="s">
        <v>76</v>
      </c>
      <c r="D18">
        <f>D16*D17/100</f>
        <v>0</v>
      </c>
      <c r="E18" t="s">
        <v>3</v>
      </c>
    </row>
    <row r="19" spans="1:5" ht="15">
      <c r="A19" s="3"/>
      <c r="B19" t="s">
        <v>231</v>
      </c>
      <c r="D19">
        <f>A19</f>
        <v>0</v>
      </c>
      <c r="E19" t="s">
        <v>3</v>
      </c>
    </row>
    <row r="20" spans="2:5" ht="15">
      <c r="B20" t="s">
        <v>232</v>
      </c>
      <c r="D20">
        <f>D16*(1-D17/100)+D19</f>
        <v>0</v>
      </c>
      <c r="E20" t="s">
        <v>3</v>
      </c>
    </row>
    <row r="22" ht="16.5">
      <c r="B22" s="19" t="s">
        <v>44</v>
      </c>
    </row>
    <row r="23" ht="15.75" thickBot="1"/>
    <row r="24" spans="2:6" ht="17.25" thickBot="1">
      <c r="B24" s="41" t="s">
        <v>37</v>
      </c>
      <c r="C24" s="42" t="s">
        <v>38</v>
      </c>
      <c r="D24" s="43"/>
      <c r="E24" s="43"/>
      <c r="F24" s="44" t="s">
        <v>39</v>
      </c>
    </row>
    <row r="25" spans="1:6" ht="15">
      <c r="A25" s="3"/>
      <c r="B25" s="35">
        <v>1</v>
      </c>
      <c r="C25" s="36" t="s">
        <v>35</v>
      </c>
      <c r="D25" s="36"/>
      <c r="E25" s="36"/>
      <c r="F25" s="37">
        <v>2.33</v>
      </c>
    </row>
    <row r="26" spans="2:6" ht="15">
      <c r="B26" s="35">
        <v>2</v>
      </c>
      <c r="C26" s="36" t="s">
        <v>36</v>
      </c>
      <c r="D26" s="36"/>
      <c r="E26" s="36"/>
      <c r="F26" s="37">
        <v>2.33</v>
      </c>
    </row>
    <row r="27" spans="2:6" ht="15">
      <c r="B27" s="35">
        <v>3</v>
      </c>
      <c r="C27" s="36" t="s">
        <v>201</v>
      </c>
      <c r="D27" s="36"/>
      <c r="E27" s="36"/>
      <c r="F27" s="37">
        <v>4</v>
      </c>
    </row>
    <row r="28" spans="2:6" ht="15.75" thickBot="1">
      <c r="B28" s="38"/>
      <c r="C28" s="39"/>
      <c r="D28" s="39"/>
      <c r="E28" s="39"/>
      <c r="F28" s="40"/>
    </row>
    <row r="32" spans="1:4" ht="16.5">
      <c r="A32" s="3"/>
      <c r="B32" s="64" t="s">
        <v>49</v>
      </c>
      <c r="D32" s="19">
        <f>A32</f>
        <v>0</v>
      </c>
    </row>
    <row r="33" spans="2:5" ht="16.5">
      <c r="B33" s="19" t="s">
        <v>29</v>
      </c>
      <c r="D33">
        <f>D18*(IF(A25=1,F25)+IF(A25=2,F26)+IF(A25=3,F27))</f>
        <v>0</v>
      </c>
      <c r="E33" t="s">
        <v>3</v>
      </c>
    </row>
    <row r="35" spans="2:5" ht="16.5">
      <c r="B35" s="19" t="s">
        <v>30</v>
      </c>
      <c r="D35">
        <f>IF(D20&lt;25000,(D33*(25+15)/100),(D33*(20+5)/100))</f>
        <v>0</v>
      </c>
      <c r="E35" t="s">
        <v>3</v>
      </c>
    </row>
    <row r="36" ht="16.5">
      <c r="B36" s="19"/>
    </row>
    <row r="37" ht="16.5">
      <c r="B37" s="142" t="s">
        <v>78</v>
      </c>
    </row>
    <row r="38" ht="16.5">
      <c r="B38" s="19"/>
    </row>
    <row r="39" spans="1:5" ht="15">
      <c r="A39" s="3"/>
      <c r="B39" t="s">
        <v>80</v>
      </c>
      <c r="D39" s="114">
        <f>A39</f>
        <v>0</v>
      </c>
      <c r="E39" t="s">
        <v>3</v>
      </c>
    </row>
    <row r="40" spans="1:5" ht="15">
      <c r="A40" s="3"/>
      <c r="B40" t="s">
        <v>81</v>
      </c>
      <c r="D40" s="149">
        <f>A40</f>
        <v>0</v>
      </c>
      <c r="E40" t="s">
        <v>17</v>
      </c>
    </row>
    <row r="41" spans="2:5" ht="15">
      <c r="B41" t="s">
        <v>82</v>
      </c>
      <c r="D41" s="114">
        <f>D39*D40/100</f>
        <v>0</v>
      </c>
      <c r="E41" t="s">
        <v>3</v>
      </c>
    </row>
    <row r="42" spans="2:5" ht="15">
      <c r="B42" t="s">
        <v>83</v>
      </c>
      <c r="D42" s="114">
        <f>D39*(1-(D40)/100)</f>
        <v>0</v>
      </c>
      <c r="E42" t="s">
        <v>3</v>
      </c>
    </row>
    <row r="43" spans="1:5" ht="15">
      <c r="A43" s="3"/>
      <c r="B43" t="s">
        <v>228</v>
      </c>
      <c r="D43" s="114">
        <f>A43</f>
        <v>0</v>
      </c>
      <c r="E43" t="s">
        <v>3</v>
      </c>
    </row>
    <row r="44" spans="2:5" ht="15">
      <c r="B44" t="s">
        <v>229</v>
      </c>
      <c r="D44" s="114">
        <f>D43+D42</f>
        <v>0</v>
      </c>
      <c r="E44" t="s">
        <v>3</v>
      </c>
    </row>
    <row r="45" spans="1:5" ht="15">
      <c r="A45" s="3"/>
      <c r="B45" t="s">
        <v>84</v>
      </c>
      <c r="D45" s="114">
        <f>A45</f>
        <v>0</v>
      </c>
      <c r="E45" t="s">
        <v>3</v>
      </c>
    </row>
    <row r="46" spans="2:5" ht="15">
      <c r="B46" t="s">
        <v>230</v>
      </c>
      <c r="D46" s="144">
        <f>D44-D45</f>
        <v>0</v>
      </c>
      <c r="E46" t="s">
        <v>3</v>
      </c>
    </row>
    <row r="48" ht="17.25" customHeight="1">
      <c r="B48" s="113">
        <f>IF(D46=0,"",(IF(D46&lt;=D35,"EL PLAN DE REDUCCIÓN PROPUESTO ES VÁLIDO","EL PLAN DE REDUCCIÓN PROPUESTO NO ES VÁLIDO")))</f>
      </c>
    </row>
    <row r="49" ht="16.5">
      <c r="B49" s="19"/>
    </row>
    <row r="50" ht="15.75" thickBot="1"/>
    <row r="51" spans="2:5" ht="16.5">
      <c r="B51" s="74" t="s">
        <v>147</v>
      </c>
      <c r="C51" s="25"/>
      <c r="D51" s="80"/>
      <c r="E51" s="26"/>
    </row>
    <row r="52" spans="2:5" ht="15">
      <c r="B52" s="27"/>
      <c r="C52" s="9"/>
      <c r="D52" s="9"/>
      <c r="E52" s="28"/>
    </row>
    <row r="53" spans="1:5" ht="16.5">
      <c r="A53" s="73"/>
      <c r="B53" s="75">
        <v>38656</v>
      </c>
      <c r="C53" s="79" t="s">
        <v>50</v>
      </c>
      <c r="D53" s="76">
        <f>IF(D46=0,"",IF(D46&lt;=D35,D35*1.5,"---"))</f>
      </c>
      <c r="E53" s="28" t="s">
        <v>48</v>
      </c>
    </row>
    <row r="54" spans="1:5" ht="17.25" thickBot="1">
      <c r="A54" s="72"/>
      <c r="B54" s="77">
        <v>39386</v>
      </c>
      <c r="C54" s="81" t="s">
        <v>50</v>
      </c>
      <c r="D54" s="78">
        <f>IF(D46=0,"",IF(D46&lt;=D35,D35,"---"))</f>
      </c>
      <c r="E54" s="30" t="s">
        <v>48</v>
      </c>
    </row>
    <row r="56" ht="15.75" thickBot="1"/>
    <row r="57" spans="2:7" ht="16.5">
      <c r="B57" s="136" t="s">
        <v>73</v>
      </c>
      <c r="C57" s="137"/>
      <c r="D57" s="137"/>
      <c r="E57" s="137"/>
      <c r="F57" s="137"/>
      <c r="G57" s="138"/>
    </row>
    <row r="58" spans="2:7" ht="16.5">
      <c r="B58" s="139" t="s">
        <v>143</v>
      </c>
      <c r="C58" s="140"/>
      <c r="D58" s="140"/>
      <c r="E58" s="140"/>
      <c r="F58" s="140"/>
      <c r="G58" s="141"/>
    </row>
    <row r="59" spans="2:7" ht="16.5">
      <c r="B59" s="139"/>
      <c r="C59" s="140"/>
      <c r="D59" s="140"/>
      <c r="E59" s="140"/>
      <c r="F59" s="140"/>
      <c r="G59" s="141"/>
    </row>
    <row r="60" spans="2:7" ht="16.5">
      <c r="B60" s="139"/>
      <c r="C60" s="9"/>
      <c r="D60" s="9"/>
      <c r="E60" s="9"/>
      <c r="F60" s="9"/>
      <c r="G60" s="28"/>
    </row>
    <row r="61" spans="2:7" ht="15">
      <c r="B61" s="27"/>
      <c r="C61" s="9"/>
      <c r="D61" s="9"/>
      <c r="E61" s="9"/>
      <c r="F61" s="9"/>
      <c r="G61" s="28"/>
    </row>
    <row r="62" spans="2:7" ht="15">
      <c r="B62" s="27" t="s">
        <v>74</v>
      </c>
      <c r="C62" s="9"/>
      <c r="D62" s="9"/>
      <c r="E62" s="9"/>
      <c r="F62" s="9"/>
      <c r="G62" s="28"/>
    </row>
    <row r="63" spans="2:7" ht="15">
      <c r="B63" s="27"/>
      <c r="C63" s="9"/>
      <c r="D63" s="9"/>
      <c r="E63" s="9"/>
      <c r="F63" s="9"/>
      <c r="G63" s="28"/>
    </row>
    <row r="64" spans="2:7" ht="15">
      <c r="B64" s="27"/>
      <c r="C64" s="9"/>
      <c r="D64" s="9"/>
      <c r="E64" s="9"/>
      <c r="F64" s="9"/>
      <c r="G64" s="28"/>
    </row>
    <row r="65" spans="2:7" ht="15">
      <c r="B65" s="27"/>
      <c r="C65" s="9"/>
      <c r="D65" s="9"/>
      <c r="E65" s="9"/>
      <c r="F65" s="9"/>
      <c r="G65" s="28"/>
    </row>
    <row r="66" spans="2:7" ht="15">
      <c r="B66" s="27"/>
      <c r="C66" s="9"/>
      <c r="D66" s="9"/>
      <c r="E66" s="9"/>
      <c r="F66" s="9" t="s">
        <v>87</v>
      </c>
      <c r="G66" s="28"/>
    </row>
    <row r="67" spans="2:7" ht="15.75" thickBot="1">
      <c r="B67" s="29"/>
      <c r="C67" s="6"/>
      <c r="D67" s="6"/>
      <c r="E67" s="6"/>
      <c r="F67" s="6"/>
      <c r="G67" s="30"/>
    </row>
  </sheetData>
  <printOptions/>
  <pageMargins left="0.75" right="0.75" top="1" bottom="1" header="0" footer="0"/>
  <pageSetup horizontalDpi="1200" verticalDpi="1200" orientation="portrait" paperSize="9" scale="71" r:id="rId4"/>
  <rowBreaks count="1" manualBreakCount="1">
    <brk id="49" max="6" man="1"/>
  </rowBreaks>
  <drawing r:id="rId3"/>
  <legacyDrawing r:id="rId2"/>
</worksheet>
</file>

<file path=xl/worksheets/sheet8.xml><?xml version="1.0" encoding="utf-8"?>
<worksheet xmlns="http://schemas.openxmlformats.org/spreadsheetml/2006/main" xmlns:r="http://schemas.openxmlformats.org/officeDocument/2006/relationships">
  <sheetPr codeName="Hoja6"/>
  <dimension ref="A3:H44"/>
  <sheetViews>
    <sheetView view="pageBreakPreview" zoomScale="75" zoomScaleNormal="75" zoomScaleSheetLayoutView="75" workbookViewId="0" topLeftCell="A1">
      <selection activeCell="J9" sqref="J8:J9"/>
    </sheetView>
  </sheetViews>
  <sheetFormatPr defaultColWidth="11.00390625" defaultRowHeight="15"/>
  <cols>
    <col min="2" max="2" width="13.25390625" style="0" customWidth="1"/>
    <col min="6" max="6" width="9.375" style="0" customWidth="1"/>
    <col min="8" max="8" width="12.625" style="0" customWidth="1"/>
  </cols>
  <sheetData>
    <row r="3" spans="1:7" ht="17.25" thickBot="1">
      <c r="A3" s="7"/>
      <c r="B3" s="7" t="s">
        <v>45</v>
      </c>
      <c r="C3" s="6"/>
      <c r="D3" s="6"/>
      <c r="E3" s="6"/>
      <c r="F3" s="6"/>
      <c r="G3" s="6"/>
    </row>
    <row r="4" ht="15">
      <c r="C4" s="10"/>
    </row>
    <row r="6" spans="1:7" ht="15.75" thickBot="1">
      <c r="A6" s="6"/>
      <c r="B6" s="6"/>
      <c r="C6" s="6"/>
      <c r="D6" s="6"/>
      <c r="E6" s="6"/>
      <c r="F6" s="6"/>
      <c r="G6" s="6"/>
    </row>
    <row r="9" spans="2:5" ht="19.5">
      <c r="B9" s="62" t="s">
        <v>45</v>
      </c>
      <c r="C9" s="62"/>
      <c r="D9" s="62"/>
      <c r="E9" s="62"/>
    </row>
    <row r="11" ht="15.75" thickBot="1"/>
    <row r="12" spans="2:7" ht="19.5">
      <c r="B12" s="104" t="s">
        <v>61</v>
      </c>
      <c r="C12" s="105"/>
      <c r="D12" s="105"/>
      <c r="E12" s="105"/>
      <c r="F12" s="105"/>
      <c r="G12" s="106"/>
    </row>
    <row r="13" spans="2:7" ht="19.5">
      <c r="B13" s="107" t="s">
        <v>203</v>
      </c>
      <c r="C13" s="36"/>
      <c r="D13" s="36"/>
      <c r="E13" s="36"/>
      <c r="F13" s="36"/>
      <c r="G13" s="37"/>
    </row>
    <row r="14" spans="2:7" ht="19.5">
      <c r="B14" s="107" t="s">
        <v>204</v>
      </c>
      <c r="C14" s="36"/>
      <c r="D14" s="36"/>
      <c r="E14" s="36"/>
      <c r="F14" s="36"/>
      <c r="G14" s="37"/>
    </row>
    <row r="15" spans="2:7" ht="19.5">
      <c r="B15" s="107" t="s">
        <v>205</v>
      </c>
      <c r="C15" s="36"/>
      <c r="D15" s="36"/>
      <c r="E15" s="36"/>
      <c r="F15" s="36"/>
      <c r="G15" s="37"/>
    </row>
    <row r="16" spans="2:7" ht="20.25" thickBot="1">
      <c r="B16" s="108" t="s">
        <v>206</v>
      </c>
      <c r="C16" s="39"/>
      <c r="D16" s="39"/>
      <c r="E16" s="39"/>
      <c r="F16" s="39"/>
      <c r="G16" s="40"/>
    </row>
    <row r="17" ht="19.5">
      <c r="B17" s="103"/>
    </row>
    <row r="18" ht="19.5">
      <c r="B18" s="103"/>
    </row>
    <row r="19" ht="19.5">
      <c r="B19" s="166" t="s">
        <v>131</v>
      </c>
    </row>
    <row r="20" ht="19.5">
      <c r="B20" s="166" t="s">
        <v>22</v>
      </c>
    </row>
    <row r="21" ht="19.5">
      <c r="B21" s="103"/>
    </row>
    <row r="23" spans="2:8" ht="19.5">
      <c r="B23" s="62" t="s">
        <v>43</v>
      </c>
      <c r="C23" s="11"/>
      <c r="D23" s="11"/>
      <c r="E23" s="11"/>
      <c r="F23" s="11"/>
      <c r="G23" s="11"/>
      <c r="H23" s="11"/>
    </row>
    <row r="25" spans="2:3" ht="15" customHeight="1">
      <c r="B25" s="113"/>
      <c r="C25" s="113"/>
    </row>
    <row r="29" spans="2:8" ht="19.5">
      <c r="B29" s="62" t="s">
        <v>149</v>
      </c>
      <c r="C29" s="62"/>
      <c r="D29" s="62"/>
      <c r="E29" s="62"/>
      <c r="F29" s="62"/>
      <c r="G29" s="62"/>
      <c r="H29" s="62"/>
    </row>
    <row r="32" spans="2:5" ht="15">
      <c r="B32" t="s">
        <v>32</v>
      </c>
      <c r="D32" s="115">
        <f>'plan gestión-R'!D107</f>
      </c>
      <c r="E32" s="9" t="s">
        <v>3</v>
      </c>
    </row>
    <row r="34" spans="2:7" ht="15">
      <c r="B34" t="s">
        <v>16</v>
      </c>
      <c r="F34" s="4">
        <f>IF(ISERROR('plan gestión-R'!D111/'plan gestión-R'!D76),"",('plan gestión-R'!D111/'plan gestión-R'!D76*100))</f>
      </c>
      <c r="G34" t="s">
        <v>17</v>
      </c>
    </row>
    <row r="36" spans="2:5" ht="16.5" customHeight="1">
      <c r="B36" s="113">
        <f>IF(OR(D32="",F34=""),"",(IF(D32&gt;25000,(IF(F34&gt;20,"LAS EMISIONES DIFUSAS NO CUMPLEN LA LEGISLACIÓN","LAS EMISIONES DIFUSAS CUMPLEN LA LEGISLACIÓN")),IF(F34&gt;25,"LAS EMISIONES DIFUSAS NO CUMPLEN LA LEGISLACIÓN","LAS EMISIONES DIFUSAS CUMPLEN LA LEGISLACIÓN"))))</f>
      </c>
      <c r="E36" s="18"/>
    </row>
    <row r="37" ht="18" customHeight="1">
      <c r="C37" s="48"/>
    </row>
    <row r="39" spans="2:8" ht="19.5">
      <c r="B39" s="62" t="s">
        <v>187</v>
      </c>
      <c r="C39" s="176"/>
      <c r="D39" s="176"/>
      <c r="E39" s="176"/>
      <c r="F39" s="176"/>
      <c r="G39" s="176"/>
      <c r="H39" s="176"/>
    </row>
    <row r="42" spans="2:5" ht="15">
      <c r="B42" t="s">
        <v>130</v>
      </c>
      <c r="D42" s="144">
        <f>'plan gestión-R'!D115</f>
        <v>0</v>
      </c>
      <c r="E42" t="s">
        <v>3</v>
      </c>
    </row>
    <row r="44" ht="22.5">
      <c r="B44" s="253">
        <f>IF(OR(B25="",B36=""),"",(IF(AND(B25="LAS EMISIONES CONFINADAS CUMPLEN CON LA LEGISLACIÓN",B36="LAS EMISIONES DIFUSAS CUMPLEN LA LEGISLACIÓN"),"LAS EMISIONES TOTALES CUMPLEN LA LEGISLACIÓN","LAS EMISIONES TOTALES NO CUMPLEN LA LEGISLACIÓN")))</f>
      </c>
    </row>
  </sheetData>
  <hyperlinks>
    <hyperlink ref="B19" location="'plan gestión-R'!B3" display="'plan gestión-R'!B3"/>
    <hyperlink ref="B20" location="'plan gestión-R'!B3" display="'plan gestión-R'!B3"/>
  </hyperlinks>
  <printOptions/>
  <pageMargins left="0.75" right="0.75" top="1" bottom="1" header="0" footer="0"/>
  <pageSetup horizontalDpi="1200" verticalDpi="1200" orientation="portrait" paperSize="9" scale="86" r:id="rId2"/>
  <drawing r:id="rId1"/>
</worksheet>
</file>

<file path=xl/worksheets/sheet9.xml><?xml version="1.0" encoding="utf-8"?>
<worksheet xmlns="http://schemas.openxmlformats.org/spreadsheetml/2006/main" xmlns:r="http://schemas.openxmlformats.org/officeDocument/2006/relationships">
  <sheetPr codeName="Hoja31"/>
  <dimension ref="A3:CC129"/>
  <sheetViews>
    <sheetView view="pageBreakPreview" zoomScale="75" zoomScaleNormal="75" zoomScaleSheetLayoutView="75" workbookViewId="0" topLeftCell="A25">
      <selection activeCell="A68" sqref="A68:B68"/>
    </sheetView>
  </sheetViews>
  <sheetFormatPr defaultColWidth="11.00390625" defaultRowHeight="15"/>
  <cols>
    <col min="1" max="2" width="12.375" style="0" customWidth="1"/>
    <col min="3" max="3" width="13.25390625" style="0" customWidth="1"/>
    <col min="4" max="16384" width="12.375" style="0" customWidth="1"/>
  </cols>
  <sheetData>
    <row r="3" spans="1:7" ht="17.25" thickBot="1">
      <c r="A3" s="7"/>
      <c r="B3" s="7" t="s">
        <v>22</v>
      </c>
      <c r="C3" s="6"/>
      <c r="D3" s="6"/>
      <c r="E3" s="6"/>
      <c r="F3" s="6"/>
      <c r="G3" s="6"/>
    </row>
    <row r="4" ht="15">
      <c r="C4" s="10"/>
    </row>
    <row r="5" ht="15">
      <c r="CC5">
        <v>10.1257475</v>
      </c>
    </row>
    <row r="6" spans="1:7" ht="15.75" thickBot="1">
      <c r="A6" s="6"/>
      <c r="B6" s="6"/>
      <c r="C6" s="6"/>
      <c r="D6" s="6"/>
      <c r="E6" s="6"/>
      <c r="F6" s="6"/>
      <c r="G6" s="6"/>
    </row>
    <row r="7" spans="1:7" ht="15">
      <c r="A7" s="9"/>
      <c r="B7" s="9"/>
      <c r="C7" s="9"/>
      <c r="D7" s="9"/>
      <c r="E7" s="9"/>
      <c r="F7" s="9"/>
      <c r="G7" s="9"/>
    </row>
    <row r="8" spans="1:7" ht="15">
      <c r="A8" s="9"/>
      <c r="B8" s="9"/>
      <c r="C8" s="9"/>
      <c r="D8" s="9"/>
      <c r="E8" s="9"/>
      <c r="F8" s="9"/>
      <c r="G8" s="9"/>
    </row>
    <row r="9" spans="1:7" ht="19.5">
      <c r="A9" s="9"/>
      <c r="B9" s="171" t="s">
        <v>108</v>
      </c>
      <c r="C9" s="172"/>
      <c r="D9" s="172"/>
      <c r="E9" s="172"/>
      <c r="F9" s="172"/>
      <c r="G9" s="172"/>
    </row>
    <row r="10" spans="1:7" ht="19.5">
      <c r="A10" s="9"/>
      <c r="B10" s="171" t="s">
        <v>109</v>
      </c>
      <c r="C10" s="172"/>
      <c r="D10" s="172"/>
      <c r="E10" s="172"/>
      <c r="F10" s="172"/>
      <c r="G10" s="172"/>
    </row>
    <row r="11" spans="1:7" ht="19.5">
      <c r="A11" s="9"/>
      <c r="B11" s="91"/>
      <c r="C11" s="9"/>
      <c r="D11" s="9"/>
      <c r="E11" s="9"/>
      <c r="F11" s="9"/>
      <c r="G11" s="9"/>
    </row>
    <row r="12" spans="1:7" ht="19.5">
      <c r="A12" s="9"/>
      <c r="B12" s="91"/>
      <c r="C12" s="9"/>
      <c r="D12" s="9"/>
      <c r="E12" s="9"/>
      <c r="F12" s="9"/>
      <c r="G12" s="9"/>
    </row>
    <row r="13" spans="1:7" ht="19.5">
      <c r="A13" s="9"/>
      <c r="B13" s="91"/>
      <c r="C13" s="9"/>
      <c r="D13" s="9"/>
      <c r="E13" s="9"/>
      <c r="F13" s="9"/>
      <c r="G13" s="9"/>
    </row>
    <row r="14" spans="1:7" ht="19.5">
      <c r="A14" s="9"/>
      <c r="B14" s="91"/>
      <c r="C14" s="9"/>
      <c r="D14" s="9"/>
      <c r="E14" s="9"/>
      <c r="F14" s="9"/>
      <c r="G14" s="9"/>
    </row>
    <row r="15" spans="1:7" ht="19.5">
      <c r="A15" s="9"/>
      <c r="B15" s="91"/>
      <c r="C15" s="9"/>
      <c r="D15" s="9"/>
      <c r="E15" s="9"/>
      <c r="F15" s="9"/>
      <c r="G15" s="9"/>
    </row>
    <row r="16" spans="1:7" ht="19.5">
      <c r="A16" s="9"/>
      <c r="B16" s="91"/>
      <c r="C16" s="9"/>
      <c r="D16" s="9"/>
      <c r="E16" s="9"/>
      <c r="F16" s="9"/>
      <c r="G16" s="9"/>
    </row>
    <row r="17" spans="1:7" ht="15">
      <c r="A17" s="9"/>
      <c r="B17" s="9"/>
      <c r="C17" s="9"/>
      <c r="D17" s="9"/>
      <c r="E17" s="9"/>
      <c r="F17" s="9"/>
      <c r="G17" s="9"/>
    </row>
    <row r="18" spans="1:7" ht="15">
      <c r="A18" s="9"/>
      <c r="B18" s="9"/>
      <c r="C18" s="9"/>
      <c r="D18" s="9"/>
      <c r="E18" s="9"/>
      <c r="F18" s="9"/>
      <c r="G18" s="9"/>
    </row>
    <row r="27" spans="1:6" ht="16.5">
      <c r="A27" s="8"/>
      <c r="B27" s="9"/>
      <c r="C27" s="9"/>
      <c r="D27" s="9"/>
      <c r="E27" s="9"/>
      <c r="F27" s="9"/>
    </row>
    <row r="53" spans="1:6" ht="18">
      <c r="A53" s="3"/>
      <c r="D53" s="211" t="s">
        <v>208</v>
      </c>
      <c r="F53">
        <f>A53</f>
        <v>0</v>
      </c>
    </row>
    <row r="56" spans="2:4" ht="16.5">
      <c r="B56" s="16" t="s">
        <v>28</v>
      </c>
      <c r="C56" s="17"/>
      <c r="D56" s="17"/>
    </row>
    <row r="57" ht="15">
      <c r="C57" s="2"/>
    </row>
    <row r="58" spans="2:3" ht="15">
      <c r="B58" s="61" t="s">
        <v>18</v>
      </c>
      <c r="C58" s="2"/>
    </row>
    <row r="59" spans="2:3" ht="15">
      <c r="B59" s="61" t="s">
        <v>14</v>
      </c>
      <c r="C59" s="2"/>
    </row>
    <row r="60" spans="2:3" ht="15">
      <c r="B60" s="61" t="s">
        <v>4</v>
      </c>
      <c r="C60" s="2"/>
    </row>
    <row r="61" spans="2:3" ht="15">
      <c r="B61" t="s">
        <v>19</v>
      </c>
      <c r="C61" s="2"/>
    </row>
    <row r="62" spans="2:3" ht="15">
      <c r="B62" t="s">
        <v>21</v>
      </c>
      <c r="C62" s="2"/>
    </row>
    <row r="63" spans="2:3" ht="15">
      <c r="B63" t="s">
        <v>20</v>
      </c>
      <c r="C63" s="2"/>
    </row>
    <row r="64" spans="2:3" ht="15">
      <c r="B64" s="61" t="s">
        <v>5</v>
      </c>
      <c r="C64" s="2"/>
    </row>
    <row r="65" spans="2:3" ht="15">
      <c r="B65" s="61" t="s">
        <v>6</v>
      </c>
      <c r="C65" s="2"/>
    </row>
    <row r="66" spans="2:3" ht="15">
      <c r="B66" s="61" t="s">
        <v>7</v>
      </c>
      <c r="C66" s="2"/>
    </row>
    <row r="67" spans="2:3" ht="15">
      <c r="B67" s="61" t="s">
        <v>9</v>
      </c>
      <c r="C67" s="2"/>
    </row>
    <row r="68" spans="2:3" ht="15">
      <c r="B68" t="s">
        <v>244</v>
      </c>
      <c r="C68" s="2"/>
    </row>
    <row r="69" ht="15">
      <c r="C69" s="2"/>
    </row>
    <row r="71" spans="2:5" ht="16.5">
      <c r="B71" s="12" t="s">
        <v>33</v>
      </c>
      <c r="C71" s="13"/>
      <c r="D71" s="13"/>
      <c r="E71" s="13"/>
    </row>
    <row r="73" spans="1:6" ht="15">
      <c r="A73" s="3"/>
      <c r="B73" t="s">
        <v>8</v>
      </c>
      <c r="E73">
        <f>A73</f>
        <v>0</v>
      </c>
      <c r="F73" t="s">
        <v>3</v>
      </c>
    </row>
    <row r="74" spans="1:6" ht="15">
      <c r="A74" s="3"/>
      <c r="B74" t="s">
        <v>34</v>
      </c>
      <c r="E74">
        <f>A74</f>
        <v>0</v>
      </c>
      <c r="F74" t="s">
        <v>3</v>
      </c>
    </row>
    <row r="76" spans="2:5" ht="15">
      <c r="B76" t="s">
        <v>15</v>
      </c>
      <c r="D76">
        <f>E73+E74</f>
        <v>0</v>
      </c>
      <c r="E76" t="s">
        <v>3</v>
      </c>
    </row>
    <row r="78" ht="15">
      <c r="E78" s="5"/>
    </row>
    <row r="79" spans="1:4" ht="16.5">
      <c r="A79" s="1"/>
      <c r="B79" s="175" t="s">
        <v>23</v>
      </c>
      <c r="C79" s="169"/>
      <c r="D79" s="169"/>
    </row>
    <row r="80" spans="2:4" ht="15">
      <c r="B80" s="9"/>
      <c r="C80" s="9"/>
      <c r="D80" s="9"/>
    </row>
    <row r="81" spans="2:6" ht="15">
      <c r="B81" s="84" t="s">
        <v>144</v>
      </c>
      <c r="C81" s="9"/>
      <c r="D81" s="9"/>
      <c r="E81" s="252"/>
      <c r="F81" t="s">
        <v>140</v>
      </c>
    </row>
    <row r="84" spans="2:5" ht="16.5">
      <c r="B84" s="14" t="s">
        <v>150</v>
      </c>
      <c r="C84" s="15"/>
      <c r="D84" s="15"/>
      <c r="E84" s="15"/>
    </row>
    <row r="85" ht="15">
      <c r="B85" s="2"/>
    </row>
    <row r="86" ht="15.75" thickBot="1"/>
    <row r="87" spans="2:6" ht="15">
      <c r="B87" s="24" t="s">
        <v>8</v>
      </c>
      <c r="C87" s="32"/>
      <c r="D87" s="25"/>
      <c r="E87" s="25"/>
      <c r="F87" s="26"/>
    </row>
    <row r="88" spans="2:6" ht="15">
      <c r="B88" s="27" t="s">
        <v>4</v>
      </c>
      <c r="C88" s="31"/>
      <c r="D88" s="9"/>
      <c r="E88" s="9"/>
      <c r="F88" s="28"/>
    </row>
    <row r="89" spans="2:6" ht="15">
      <c r="B89" s="27" t="s">
        <v>5</v>
      </c>
      <c r="C89" s="31"/>
      <c r="D89" s="9"/>
      <c r="E89" s="9"/>
      <c r="F89" s="28"/>
    </row>
    <row r="90" spans="2:6" ht="15">
      <c r="B90" s="27" t="s">
        <v>6</v>
      </c>
      <c r="C90" s="31"/>
      <c r="D90" s="9"/>
      <c r="E90" s="9"/>
      <c r="F90" s="28"/>
    </row>
    <row r="91" spans="2:6" ht="15">
      <c r="B91" s="27" t="s">
        <v>7</v>
      </c>
      <c r="C91" s="31"/>
      <c r="D91" s="9"/>
      <c r="E91" s="9"/>
      <c r="F91" s="28"/>
    </row>
    <row r="92" spans="2:6" ht="15.75" thickBot="1">
      <c r="B92" s="29" t="s">
        <v>9</v>
      </c>
      <c r="C92" s="6"/>
      <c r="D92" s="6"/>
      <c r="E92" s="6"/>
      <c r="F92" s="30"/>
    </row>
    <row r="95" spans="3:5" ht="15">
      <c r="C95" t="s">
        <v>1</v>
      </c>
      <c r="D95">
        <f>A73</f>
        <v>0</v>
      </c>
      <c r="E95" t="s">
        <v>0</v>
      </c>
    </row>
    <row r="97" spans="3:5" ht="15">
      <c r="C97" t="s">
        <v>2</v>
      </c>
      <c r="D97" s="4">
        <f>E81</f>
        <v>0</v>
      </c>
      <c r="E97" t="s">
        <v>0</v>
      </c>
    </row>
    <row r="99" spans="1:5" ht="15">
      <c r="A99" s="3"/>
      <c r="C99" t="s">
        <v>10</v>
      </c>
      <c r="D99">
        <f>A99</f>
        <v>0</v>
      </c>
      <c r="E99" t="s">
        <v>0</v>
      </c>
    </row>
    <row r="101" spans="1:5" ht="15">
      <c r="A101" s="3"/>
      <c r="C101" t="s">
        <v>11</v>
      </c>
      <c r="D101">
        <f>A101</f>
        <v>0</v>
      </c>
      <c r="E101" t="s">
        <v>0</v>
      </c>
    </row>
    <row r="103" spans="1:5" ht="15">
      <c r="A103" s="3"/>
      <c r="C103" t="s">
        <v>12</v>
      </c>
      <c r="D103">
        <f>A103</f>
        <v>0</v>
      </c>
      <c r="E103" t="s">
        <v>0</v>
      </c>
    </row>
    <row r="105" spans="1:5" ht="15">
      <c r="A105" s="3"/>
      <c r="C105" t="s">
        <v>13</v>
      </c>
      <c r="D105">
        <f>A105</f>
        <v>0</v>
      </c>
      <c r="E105" t="s">
        <v>0</v>
      </c>
    </row>
    <row r="107" spans="3:5" ht="15">
      <c r="C107" t="s">
        <v>58</v>
      </c>
      <c r="D107">
        <f>IF(D76=0,"",(D95-D105))</f>
      </c>
      <c r="E107" t="s">
        <v>0</v>
      </c>
    </row>
    <row r="110" ht="15.75" thickBot="1"/>
    <row r="111" spans="2:5" ht="15.75" thickBot="1">
      <c r="B111" s="33" t="s">
        <v>151</v>
      </c>
      <c r="C111" s="21"/>
      <c r="D111" s="22">
        <f>D95-D97-D99-D101-D103-D105</f>
        <v>0</v>
      </c>
      <c r="E111" s="34" t="s">
        <v>3</v>
      </c>
    </row>
    <row r="114" ht="17.25" thickBot="1">
      <c r="E114" s="18"/>
    </row>
    <row r="115" spans="2:5" ht="17.25" thickBot="1">
      <c r="B115" s="20" t="s">
        <v>31</v>
      </c>
      <c r="C115" s="21"/>
      <c r="D115" s="22">
        <f>D97+D111</f>
        <v>0</v>
      </c>
      <c r="E115" s="23" t="s">
        <v>3</v>
      </c>
    </row>
    <row r="118" ht="15.75" thickBot="1"/>
    <row r="119" spans="2:7" ht="16.5">
      <c r="B119" s="136" t="s">
        <v>73</v>
      </c>
      <c r="C119" s="137"/>
      <c r="D119" s="137"/>
      <c r="E119" s="137"/>
      <c r="F119" s="137"/>
      <c r="G119" s="138"/>
    </row>
    <row r="120" spans="2:7" ht="16.5">
      <c r="B120" s="139" t="s">
        <v>143</v>
      </c>
      <c r="C120" s="140"/>
      <c r="D120" s="140"/>
      <c r="E120" s="140"/>
      <c r="F120" s="140"/>
      <c r="G120" s="141"/>
    </row>
    <row r="121" spans="2:7" ht="16.5">
      <c r="B121" s="139"/>
      <c r="C121" s="140"/>
      <c r="D121" s="140"/>
      <c r="E121" s="140"/>
      <c r="F121" s="140"/>
      <c r="G121" s="141"/>
    </row>
    <row r="122" spans="2:7" ht="16.5">
      <c r="B122" s="139"/>
      <c r="C122" s="9"/>
      <c r="D122" s="9"/>
      <c r="E122" s="9"/>
      <c r="F122" s="9"/>
      <c r="G122" s="28"/>
    </row>
    <row r="123" spans="2:7" ht="15">
      <c r="B123" s="27"/>
      <c r="C123" s="9"/>
      <c r="D123" s="9"/>
      <c r="E123" s="9"/>
      <c r="F123" s="9"/>
      <c r="G123" s="28"/>
    </row>
    <row r="124" spans="2:7" ht="15">
      <c r="B124" s="27" t="s">
        <v>74</v>
      </c>
      <c r="C124" s="9"/>
      <c r="D124" s="9"/>
      <c r="E124" s="9"/>
      <c r="F124" s="9"/>
      <c r="G124" s="28"/>
    </row>
    <row r="125" spans="2:7" ht="15">
      <c r="B125" s="27"/>
      <c r="C125" s="9"/>
      <c r="D125" s="9"/>
      <c r="E125" s="9"/>
      <c r="F125" s="9"/>
      <c r="G125" s="28"/>
    </row>
    <row r="126" spans="2:7" ht="15">
      <c r="B126" s="27"/>
      <c r="C126" s="9"/>
      <c r="D126" s="9"/>
      <c r="E126" s="9"/>
      <c r="F126" s="9"/>
      <c r="G126" s="28"/>
    </row>
    <row r="127" spans="2:7" ht="15">
      <c r="B127" s="27"/>
      <c r="C127" s="9"/>
      <c r="D127" s="9"/>
      <c r="E127" s="9"/>
      <c r="F127" s="9"/>
      <c r="G127" s="28"/>
    </row>
    <row r="128" spans="2:7" ht="15">
      <c r="B128" s="27"/>
      <c r="C128" s="9"/>
      <c r="D128" s="9"/>
      <c r="E128" s="9"/>
      <c r="F128" s="9" t="s">
        <v>87</v>
      </c>
      <c r="G128" s="28"/>
    </row>
    <row r="129" spans="2:7" ht="15.75" thickBot="1">
      <c r="B129" s="29"/>
      <c r="C129" s="6"/>
      <c r="D129" s="6"/>
      <c r="E129" s="6"/>
      <c r="F129" s="6"/>
      <c r="G129" s="30"/>
    </row>
  </sheetData>
  <hyperlinks>
    <hyperlink ref="B60" location="'plan gestión-R'!B79" display="'plan gestión-R'!B79"/>
    <hyperlink ref="B64" location="'plan gestión-R'!A99" display="'plan gestión-R'!A99"/>
    <hyperlink ref="B58" location="'plan gestión-R'!A73" display="'plan gestión-R'!A73"/>
    <hyperlink ref="B59" location="'plan gestión-R'!A74" display="'plan gestión-R'!A74"/>
    <hyperlink ref="B65" location="'plan gestión-R'!A101" display="'plan gestión-R'!A101"/>
    <hyperlink ref="B66" location="'plan gestión-R'!A103" display="'plan gestión-R'!A103"/>
    <hyperlink ref="B67" location="'plan gestión-R'!A105" display="'plan gestión-R'!A105"/>
    <hyperlink ref="B79" location="'Focos-R'!A8" display="'Focos-R'!A8"/>
  </hyperlinks>
  <printOptions/>
  <pageMargins left="0.75" right="0.75" top="1" bottom="1" header="0" footer="0"/>
  <pageSetup horizontalDpi="300" verticalDpi="300" orientation="portrait" paperSize="9" scale="69" r:id="rId4"/>
  <rowBreaks count="2" manualBreakCount="2">
    <brk id="54" max="6" man="1"/>
    <brk id="78" max="25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LABEIN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MDelHoyo</dc:creator>
  <cp:keywords/>
  <dc:description/>
  <cp:lastModifiedBy>pbenguria</cp:lastModifiedBy>
  <cp:lastPrinted>2004-03-30T07:36:20Z</cp:lastPrinted>
  <dcterms:created xsi:type="dcterms:W3CDTF">2003-09-29T14:16:51Z</dcterms:created>
  <dcterms:modified xsi:type="dcterms:W3CDTF">2006-10-09T13:05:47Z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269202537</vt:i4>
  </property>
  <property fmtid="{D5CDD505-2E9C-101B-9397-08002B2CF9AE}" pid="3" name="_EmailSubject">
    <vt:lpwstr>Contenido del apartado 6.3.2.4.2 de la Página Web (2) </vt:lpwstr>
  </property>
  <property fmtid="{D5CDD505-2E9C-101B-9397-08002B2CF9AE}" pid="4" name="_AuthorEmail">
    <vt:lpwstr>agortiz@mma.es</vt:lpwstr>
  </property>
  <property fmtid="{D5CDD505-2E9C-101B-9397-08002B2CF9AE}" pid="5" name="_AuthorEmailDisplayName">
    <vt:lpwstr>Gonzalez Ortiz, Alberto</vt:lpwstr>
  </property>
</Properties>
</file>