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5" windowWidth="16125" windowHeight="11760" firstSheet="1" activeTab="1"/>
  </bookViews>
  <sheets>
    <sheet name="Alcance y contenido" sheetId="1" r:id="rId1"/>
    <sheet name="Instrucciones" sheetId="2" r:id="rId2"/>
    <sheet name="Diagrama de flujo" sheetId="3" r:id="rId3"/>
    <sheet name="EB Combustión " sheetId="4" r:id="rId4"/>
    <sheet name="EP Combustión" sheetId="5" r:id="rId5"/>
    <sheet name="Resumen emisiones" sheetId="6" r:id="rId6"/>
  </sheets>
  <definedNames/>
  <calcPr fullCalcOnLoad="1"/>
</workbook>
</file>

<file path=xl/sharedStrings.xml><?xml version="1.0" encoding="utf-8"?>
<sst xmlns="http://schemas.openxmlformats.org/spreadsheetml/2006/main" count="109" uniqueCount="83">
  <si>
    <t>COMBUSTIBLE</t>
  </si>
  <si>
    <t>Madera</t>
  </si>
  <si>
    <t>Carbón vegetal</t>
  </si>
  <si>
    <t>Residuos de madera</t>
  </si>
  <si>
    <t>Residuos agrícolas</t>
  </si>
  <si>
    <t>Combustible</t>
  </si>
  <si>
    <t xml:space="preserve">Gas natural </t>
  </si>
  <si>
    <t>Biogás Vertedero</t>
  </si>
  <si>
    <t>Gasóleo C</t>
  </si>
  <si>
    <t>Propano</t>
  </si>
  <si>
    <t>Butano</t>
  </si>
  <si>
    <t>GLP (mezcla)</t>
  </si>
  <si>
    <t>Hidrógeno</t>
  </si>
  <si>
    <t>Densidad (kg/m3)</t>
  </si>
  <si>
    <t>Calor</t>
  </si>
  <si>
    <t>CO2</t>
  </si>
  <si>
    <t>Biogás EDAR/biometanización</t>
  </si>
  <si>
    <t>Diagrama de flujo</t>
  </si>
  <si>
    <t xml:space="preserve">Alcance </t>
  </si>
  <si>
    <t>No se incluyen en este análisis otras sustancias contaminantes (ni GEIs ni contaminantes atmosféricos) por no considerarse significativos para este propósito.</t>
  </si>
  <si>
    <t>Pestaña "Resumen emisiones": una vez cumplimentadas el resto de pestañas, esta hoja recoge las emisiones para el escenario base, escenario de proyecto y reducción de emisiones; no es necesario cumplimentar información.</t>
  </si>
  <si>
    <t xml:space="preserve">Las emisiones calculadas corresponden únicamente a los procesos sintetizado en la pestaña "Diagrama de flujo". </t>
  </si>
  <si>
    <t>Hulla</t>
  </si>
  <si>
    <t>Lignito negro</t>
  </si>
  <si>
    <t>Aglomerados de hulla</t>
  </si>
  <si>
    <t>Coque de petróleo</t>
  </si>
  <si>
    <t>Astillas</t>
  </si>
  <si>
    <t>Pélet</t>
  </si>
  <si>
    <t xml:space="preserve">Características del proyecto: escenario base </t>
  </si>
  <si>
    <t xml:space="preserve">Características del proyecto: escenario proyecto </t>
  </si>
  <si>
    <t>Celdas a cumplimentar en caso de tener la información, pese a que no son obligatorias para los requerimientos del proyecto.</t>
  </si>
  <si>
    <t>Celdas a cumplimentar para obtener emisiones.</t>
  </si>
  <si>
    <r>
      <t xml:space="preserve">Este libro de cálculo está diseñado para estimar la reducción de emisiones de CO2 motivada por los </t>
    </r>
    <r>
      <rPr>
        <i/>
        <sz val="10"/>
        <color indexed="8"/>
        <rFont val="Arial"/>
        <family val="2"/>
      </rPr>
      <t>Proyectos Clima</t>
    </r>
    <r>
      <rPr>
        <sz val="10"/>
        <color indexed="8"/>
        <rFont val="Arial"/>
        <family val="2"/>
      </rPr>
      <t>, en los procesos de combustión en calderas (&lt; 50 MWt), turbinas y motores estacionarios de los siguientes sectores:</t>
    </r>
  </si>
  <si>
    <t>Sector de agricultura, silvicultura y acuicultura.</t>
  </si>
  <si>
    <t>Sector industrial (equipamiento de combustión industrial, excluyendo hornos de procesos sin contacto y procesos con contacto).</t>
  </si>
  <si>
    <t>Sector residencial, comercial e institucional.</t>
  </si>
  <si>
    <t>Para el cálculo de emisiones de base de proyectos nuevos se debe tomar como referencia calderas con gas natural como combustible.</t>
  </si>
  <si>
    <t>Pestaña "EB Combustión": se cumplimentará para obtener las emisiones del escenario base, siguiendo las instrucciones de cumplimetación específicadas encima de la tabla.</t>
  </si>
  <si>
    <t>Pestaña "EB Combustión": se cumplimentará para obtener las emisiones del escenario proyecto, siguiendo las instrucciones de cumplimetación específicadas encima de la tabla.</t>
  </si>
  <si>
    <t xml:space="preserve">Instrucciones generales para la cumplimentación: </t>
  </si>
  <si>
    <t>Pestaña "Plan de seguimiento": variables a cumplimentar para realizar el seguimiento del proyecto.</t>
  </si>
  <si>
    <t>PCI en base húmeda (GJ/t)</t>
  </si>
  <si>
    <t>La información se solicita como media de 2009, 2010 y 2011 ó en su defecto de 2011.</t>
  </si>
  <si>
    <t>Pestaña "Diagrama de flujo" : síntesis del proceso, no es necesario cumplimentar información.</t>
  </si>
  <si>
    <t>La energía útil requerida de ambos proyectos debe ser igual (ver celdas de comprobación).</t>
  </si>
  <si>
    <t>Factor de emisión de CO2 total (kg/GJ)</t>
  </si>
  <si>
    <t>Energía Primaria (GJ)</t>
  </si>
  <si>
    <t>Fracción de Eficiencia de la instalación de combustión (1)</t>
  </si>
  <si>
    <t>Energía final requerida (GJ) (2)</t>
  </si>
  <si>
    <t>NA</t>
  </si>
  <si>
    <t>(1) Los valores de eficiciencia en la combustión son elegidos conservadores por defecto, debiéndose utilizar preferiblemente los valores reales.</t>
  </si>
  <si>
    <t>(2) la energía final requerida debe ser igual en EB y EP</t>
  </si>
  <si>
    <t>(3) Cumplimentar en caso de utilización de otro residuo fósil/renovable</t>
  </si>
  <si>
    <t xml:space="preserve">Para obtener las emisiones es necesario: </t>
  </si>
  <si>
    <t>La energía final requerida debe ser igual para el escenario proyecto que para el escenario base.</t>
  </si>
  <si>
    <t>Debido a la posibilidad de que el escenario proyecto utilice más de un combustible, se debe cumplimentar  la columna "Fracción de energía atribuible al combustible" con el porcentaje (en tanto por uno; 0-1) de energía suministrada por cada combustible. En caso de que sólo se utilice un combustible, el valor de la fracción debe ser igual a 1.</t>
  </si>
  <si>
    <t>Se requiere cumplimentar la eficiencia de la instalación de combustión en tanto por uno (0-1).</t>
  </si>
  <si>
    <t>Emisiones CO2 (t)</t>
  </si>
  <si>
    <t>Emisiones del escenario base (t CO2-eq)</t>
  </si>
  <si>
    <t>Emisiones del escenario proyecto (t CO2-eq)</t>
  </si>
  <si>
    <t>Reducción de emisiones (t CO2-eq)</t>
  </si>
  <si>
    <t>NA = No Apreciable</t>
  </si>
  <si>
    <t>m3</t>
  </si>
  <si>
    <t>Toneladas de combustible consumido (1)</t>
  </si>
  <si>
    <t>(1) Especificar en toneladas o en m3.</t>
  </si>
  <si>
    <t>El valor de Energía Final debe introducirse en la celda correspondiente al combustible de referencia</t>
  </si>
  <si>
    <t>Total</t>
  </si>
  <si>
    <t>NA = No Aplica</t>
  </si>
  <si>
    <t>Instrucciones</t>
  </si>
  <si>
    <t>Energía total final (GJ)</t>
  </si>
  <si>
    <t>Fracción de eficiencia en el transporte</t>
  </si>
  <si>
    <t>Energía útil final (GJ)</t>
  </si>
  <si>
    <t>Fracción de energía atribuible al combustible (%)</t>
  </si>
  <si>
    <t xml:space="preserve">Esta metodología de cálculo es la misma que usted conoce y empleó para el cálculo de la reducción de emisiones EX-ANTE de su proyecto. En este caso, está preparada para que usted realice el cálculo EX-POST; es decir, el cálculo de la reducción real de emisiones lograda por su proyecto tras su puesta en marcha durante un periodo definido. Las fórmulas de cálculo no han sido modificadas, únicamente se han desbloquedo las celdas que usted debe cumplimentar en esta ocasión. La información introducida debe ser consistente con su DP y contar con documentación que avale su fiabilidad, ya que será objeto de verificación. A la hora de cumplimentar este excel es necesario tener en cuenta que:  </t>
  </si>
  <si>
    <t xml:space="preserve">1. </t>
  </si>
  <si>
    <t>Deberá incorporar información únicamente en las celdas marcadas en amarillo.</t>
  </si>
  <si>
    <t xml:space="preserve">2. </t>
  </si>
  <si>
    <t xml:space="preserve">3. </t>
  </si>
  <si>
    <t xml:space="preserve">4. </t>
  </si>
  <si>
    <r>
      <t xml:space="preserve">A continuación, deberá abrir la pestaña </t>
    </r>
    <r>
      <rPr>
        <b/>
        <sz val="11"/>
        <color indexed="8"/>
        <rFont val="Arial"/>
        <family val="2"/>
      </rPr>
      <t xml:space="preserve">"EB combustión" </t>
    </r>
    <r>
      <rPr>
        <sz val="11"/>
        <color indexed="8"/>
        <rFont val="Arial"/>
        <family val="2"/>
      </rPr>
      <t xml:space="preserve">y rellenar las celdas en amarillo con información relativa a la situación pre-proyecto. En concreto, deberá aportar información sobre el tipo/s de combustible/s que se empleaba/n en la situación pre-proyecto y la eficiencia de la antigua instalación de combustión (si desconoce el dato, mantenga el valor por defecto que aparece). Esta información debe ser consistente con la que aportó en el DP y en el cálculo ex-ante de las reducciones. A partir de esos datos de referencia de la situación pre-proyecto se obtendrá el cálculo de la reduccion de emisiones asociada al periodo concreto de seguimiento, que podrá consultar en la pestaña </t>
    </r>
    <r>
      <rPr>
        <b/>
        <sz val="11"/>
        <color indexed="8"/>
        <rFont val="Arial"/>
        <family val="2"/>
      </rPr>
      <t>"Resumen de emisiones"</t>
    </r>
    <r>
      <rPr>
        <sz val="11"/>
        <color indexed="8"/>
        <rFont val="Arial"/>
        <family val="2"/>
      </rPr>
      <t>.</t>
    </r>
  </si>
  <si>
    <r>
      <t xml:space="preserve">En primer lugar, deberá insertar los datos de la pestaña </t>
    </r>
    <r>
      <rPr>
        <b/>
        <sz val="11"/>
        <color indexed="8"/>
        <rFont val="Arial"/>
        <family val="2"/>
      </rPr>
      <t xml:space="preserve">"EP combustión" </t>
    </r>
    <r>
      <rPr>
        <sz val="11"/>
        <color indexed="8"/>
        <rFont val="Arial"/>
        <family val="2"/>
      </rPr>
      <t xml:space="preserve">con los datos reales, de consumo de su proyecto referido al </t>
    </r>
    <r>
      <rPr>
        <b/>
        <sz val="11"/>
        <color indexed="8"/>
        <rFont val="Arial"/>
        <family val="2"/>
      </rPr>
      <t>periodo de seguimiento al que aplique el cálculo</t>
    </r>
    <r>
      <rPr>
        <sz val="11"/>
        <color indexed="8"/>
        <rFont val="Arial"/>
        <family val="2"/>
      </rPr>
      <t>.</t>
    </r>
  </si>
  <si>
    <t>Dato real de reducción de emisiones en el periodo:</t>
  </si>
  <si>
    <t>En esa pestaña deberá insertar información relativa al combustible consumido en el periodo de seguimiento: cantidad de combustible (en toneladas o m3), densidad y PCI en base húmeda. Asimismo deberá aportar información sobre la eficiencia de su nueva instalación de combustión, y el porcentaje de eficiencia en el transporte (que considere las pérdidas), que sustiuya el valor por defecto que aparece en ese apartado de la hoja Excel. Con estos datos, obtendrá automáticamente un valor de energía final requerida, que aparecerá tanto en esta pestaña como en la de "EB combustión".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</si>
</sst>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_ ;\-#,##0\ "/>
    <numFmt numFmtId="168" formatCode="#,##0.00_ ;\-#,##0.00\ "/>
  </numFmts>
  <fonts count="51">
    <font>
      <sz val="11"/>
      <color theme="1"/>
      <name val="Calibri"/>
      <family val="2"/>
    </font>
    <font>
      <sz val="11"/>
      <color indexed="8"/>
      <name val="Calibri"/>
      <family val="2"/>
    </font>
    <font>
      <sz val="11"/>
      <color indexed="8"/>
      <name val="Arial "/>
      <family val="0"/>
    </font>
    <font>
      <sz val="10"/>
      <color indexed="8"/>
      <name val="Arial"/>
      <family val="2"/>
    </font>
    <font>
      <b/>
      <sz val="10"/>
      <color indexed="8"/>
      <name val="Arial"/>
      <family val="2"/>
    </font>
    <font>
      <b/>
      <sz val="16"/>
      <color indexed="8"/>
      <name val="Calibri"/>
      <family val="2"/>
    </font>
    <font>
      <sz val="11"/>
      <color indexed="40"/>
      <name val="Calibri"/>
      <family val="2"/>
    </font>
    <font>
      <b/>
      <sz val="10"/>
      <color indexed="18"/>
      <name val="Arial"/>
      <family val="2"/>
    </font>
    <font>
      <b/>
      <sz val="10"/>
      <name val="Arial"/>
      <family val="2"/>
    </font>
    <font>
      <i/>
      <sz val="10"/>
      <color indexed="8"/>
      <name val="Arial"/>
      <family val="2"/>
    </font>
    <font>
      <b/>
      <sz val="11"/>
      <color indexed="8"/>
      <name val="Calibri"/>
      <family val="2"/>
    </font>
    <font>
      <sz val="8"/>
      <name val="Calibri"/>
      <family val="2"/>
    </font>
    <font>
      <sz val="11"/>
      <color indexed="8"/>
      <name val="Arial"/>
      <family val="2"/>
    </font>
    <font>
      <b/>
      <sz val="14"/>
      <color indexed="9"/>
      <name val="Arial"/>
      <family val="2"/>
    </font>
    <font>
      <b/>
      <sz val="11"/>
      <color indexed="8"/>
      <name val="Arial"/>
      <family val="2"/>
    </font>
    <font>
      <b/>
      <sz val="16"/>
      <color indexed="18"/>
      <name val="Arial"/>
      <family val="2"/>
    </font>
    <font>
      <sz val="16"/>
      <color indexed="8"/>
      <name val="Arial"/>
      <family val="2"/>
    </font>
    <font>
      <b/>
      <sz val="16"/>
      <color indexed="9"/>
      <name val="Arial"/>
      <family val="2"/>
    </font>
    <font>
      <sz val="16"/>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43" fillId="29"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5" fillId="20"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1">
    <xf numFmtId="0" fontId="0" fillId="0" borderId="0" xfId="0" applyFont="1"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Border="1" applyAlignment="1">
      <alignment vertical="top" wrapText="1"/>
    </xf>
    <xf numFmtId="0" fontId="3" fillId="0" borderId="0" xfId="0" applyFont="1" applyFill="1" applyBorder="1" applyAlignment="1">
      <alignment horizontal="center" wrapText="1"/>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1" fontId="3" fillId="0" borderId="10"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0" xfId="0" applyFont="1" applyAlignment="1">
      <alignment/>
    </xf>
    <xf numFmtId="0" fontId="7" fillId="0" borderId="0" xfId="0" applyFont="1" applyBorder="1" applyAlignment="1">
      <alignment vertical="center"/>
    </xf>
    <xf numFmtId="0" fontId="8" fillId="32" borderId="10" xfId="0" applyFont="1" applyFill="1" applyBorder="1" applyAlignment="1">
      <alignment horizontal="center" vertical="center" wrapText="1"/>
    </xf>
    <xf numFmtId="0" fontId="3" fillId="0" borderId="0" xfId="0" applyFont="1" applyAlignment="1">
      <alignment/>
    </xf>
    <xf numFmtId="0" fontId="7" fillId="0" borderId="0" xfId="0" applyFont="1" applyBorder="1" applyAlignment="1">
      <alignment horizontal="left" vertical="center"/>
    </xf>
    <xf numFmtId="0" fontId="3" fillId="0" borderId="10" xfId="0" applyFont="1" applyBorder="1" applyAlignment="1">
      <alignment horizontal="left" vertical="center" wrapText="1"/>
    </xf>
    <xf numFmtId="0" fontId="4"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3" fillId="33" borderId="0" xfId="0" applyFont="1" applyFill="1" applyAlignment="1">
      <alignment/>
    </xf>
    <xf numFmtId="0" fontId="3" fillId="34"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10" fillId="0" borderId="0" xfId="0" applyFont="1" applyFill="1" applyAlignment="1">
      <alignment/>
    </xf>
    <xf numFmtId="168" fontId="3" fillId="0" borderId="10" xfId="47" applyNumberFormat="1" applyFont="1" applyBorder="1" applyAlignment="1">
      <alignment horizontal="center" vertical="center"/>
    </xf>
    <xf numFmtId="168" fontId="3" fillId="0" borderId="10" xfId="47" applyNumberFormat="1" applyFont="1" applyBorder="1" applyAlignment="1">
      <alignment horizontal="center" vertical="center" wrapText="1"/>
    </xf>
    <xf numFmtId="168" fontId="0" fillId="35" borderId="10" xfId="47" applyNumberFormat="1" applyFont="1" applyFill="1" applyBorder="1" applyAlignment="1">
      <alignment horizontal="center" vertical="center"/>
    </xf>
    <xf numFmtId="168" fontId="3" fillId="0" borderId="0" xfId="47" applyNumberFormat="1" applyFont="1" applyAlignment="1">
      <alignment/>
    </xf>
    <xf numFmtId="2" fontId="3" fillId="0" borderId="0" xfId="0" applyNumberFormat="1" applyFont="1" applyBorder="1" applyAlignment="1">
      <alignment/>
    </xf>
    <xf numFmtId="0" fontId="3" fillId="0" borderId="10" xfId="0" applyFont="1" applyFill="1" applyBorder="1" applyAlignment="1">
      <alignment horizontal="left" vertical="center" wrapText="1"/>
    </xf>
    <xf numFmtId="167" fontId="3" fillId="0" borderId="10" xfId="47" applyNumberFormat="1" applyFont="1" applyFill="1" applyBorder="1" applyAlignment="1">
      <alignment horizontal="center" vertical="center" wrapText="1"/>
    </xf>
    <xf numFmtId="0" fontId="3" fillId="0" borderId="0" xfId="0" applyFont="1" applyAlignment="1">
      <alignment vertical="center"/>
    </xf>
    <xf numFmtId="165" fontId="3" fillId="33" borderId="10" xfId="47" applyNumberFormat="1" applyFont="1" applyFill="1" applyBorder="1" applyAlignment="1" applyProtection="1">
      <alignment horizontal="center" vertical="center"/>
      <protection locked="0"/>
    </xf>
    <xf numFmtId="168" fontId="3" fillId="33" borderId="10" xfId="47" applyNumberFormat="1" applyFont="1" applyFill="1" applyBorder="1" applyAlignment="1" applyProtection="1">
      <alignment horizontal="center" vertical="center"/>
      <protection locked="0"/>
    </xf>
    <xf numFmtId="168" fontId="3" fillId="0" borderId="0" xfId="47" applyNumberFormat="1" applyFont="1" applyBorder="1" applyAlignment="1">
      <alignment horizontal="center" vertical="center"/>
    </xf>
    <xf numFmtId="168" fontId="3" fillId="33" borderId="10" xfId="47" applyNumberFormat="1" applyFont="1" applyFill="1" applyBorder="1" applyAlignment="1">
      <alignment horizontal="center" vertical="center"/>
    </xf>
    <xf numFmtId="166" fontId="3"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68" fontId="3" fillId="0" borderId="0" xfId="47" applyNumberFormat="1" applyFont="1" applyBorder="1" applyAlignment="1">
      <alignment horizontal="center"/>
    </xf>
    <xf numFmtId="0" fontId="3" fillId="0" borderId="0" xfId="0" applyFont="1" applyBorder="1" applyAlignment="1">
      <alignment horizontal="left" vertical="center" wrapText="1"/>
    </xf>
    <xf numFmtId="168" fontId="0" fillId="35" borderId="0" xfId="47" applyNumberFormat="1" applyFont="1" applyFill="1" applyBorder="1" applyAlignment="1">
      <alignment horizontal="center" vertical="center"/>
    </xf>
    <xf numFmtId="168" fontId="0" fillId="35" borderId="11" xfId="47" applyNumberFormat="1" applyFont="1" applyFill="1" applyBorder="1" applyAlignment="1">
      <alignment horizontal="center" vertical="center"/>
    </xf>
    <xf numFmtId="1" fontId="3" fillId="0" borderId="0" xfId="0" applyNumberFormat="1" applyFont="1" applyBorder="1" applyAlignment="1">
      <alignment horizontal="center" vertical="center" wrapText="1"/>
    </xf>
    <xf numFmtId="167" fontId="3" fillId="0" borderId="0" xfId="47" applyNumberFormat="1" applyFont="1" applyFill="1" applyBorder="1" applyAlignment="1">
      <alignment horizontal="center" vertical="center" wrapText="1"/>
    </xf>
    <xf numFmtId="168" fontId="3" fillId="0" borderId="0" xfId="47" applyNumberFormat="1" applyFont="1" applyFill="1" applyBorder="1" applyAlignment="1" applyProtection="1">
      <alignment horizontal="center" vertical="center"/>
      <protection locked="0"/>
    </xf>
    <xf numFmtId="9" fontId="3" fillId="33" borderId="10" xfId="53" applyFont="1" applyFill="1" applyBorder="1" applyAlignment="1">
      <alignment horizontal="left" vertical="center" wrapText="1"/>
    </xf>
    <xf numFmtId="0" fontId="0" fillId="0" borderId="0" xfId="0" applyAlignment="1">
      <alignment wrapText="1"/>
    </xf>
    <xf numFmtId="0" fontId="12" fillId="0" borderId="0" xfId="0" applyFont="1" applyAlignment="1">
      <alignment vertical="center" wrapText="1"/>
    </xf>
    <xf numFmtId="0" fontId="12" fillId="0" borderId="0" xfId="0" applyFont="1" applyAlignment="1">
      <alignment/>
    </xf>
    <xf numFmtId="0" fontId="1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5" fillId="0" borderId="10" xfId="0" applyFont="1" applyBorder="1" applyAlignment="1">
      <alignment horizontal="left" vertical="center"/>
    </xf>
    <xf numFmtId="2" fontId="16" fillId="0" borderId="10" xfId="0" applyNumberFormat="1" applyFont="1" applyBorder="1" applyAlignment="1">
      <alignment/>
    </xf>
    <xf numFmtId="0" fontId="16" fillId="0" borderId="10" xfId="0" applyFont="1" applyBorder="1" applyAlignment="1">
      <alignment/>
    </xf>
    <xf numFmtId="0" fontId="16" fillId="0" borderId="10" xfId="0" applyFont="1" applyBorder="1" applyAlignment="1">
      <alignment vertical="center"/>
    </xf>
    <xf numFmtId="0" fontId="17" fillId="36" borderId="10" xfId="0" applyFont="1" applyFill="1" applyBorder="1" applyAlignment="1">
      <alignment horizontal="left" vertical="center"/>
    </xf>
    <xf numFmtId="0" fontId="18" fillId="36" borderId="10" xfId="0" applyFont="1" applyFill="1" applyBorder="1" applyAlignment="1">
      <alignment/>
    </xf>
    <xf numFmtId="0" fontId="18" fillId="36" borderId="10" xfId="0" applyFont="1" applyFill="1" applyBorder="1" applyAlignment="1">
      <alignment vertical="center"/>
    </xf>
    <xf numFmtId="2" fontId="18" fillId="36" borderId="10" xfId="0" applyNumberFormat="1" applyFont="1" applyFill="1" applyBorder="1" applyAlignment="1">
      <alignment/>
    </xf>
    <xf numFmtId="0" fontId="12" fillId="0" borderId="0" xfId="0" applyFont="1" applyAlignment="1">
      <alignment vertical="center"/>
    </xf>
    <xf numFmtId="3" fontId="3" fillId="0" borderId="10" xfId="0" applyNumberFormat="1" applyFont="1" applyBorder="1" applyAlignment="1">
      <alignment horizontal="center" vertical="center" wrapText="1"/>
    </xf>
    <xf numFmtId="3" fontId="3" fillId="0" borderId="10" xfId="0" applyNumberFormat="1" applyFont="1" applyBorder="1" applyAlignment="1" applyProtection="1">
      <alignment horizontal="center" vertical="center" wrapText="1"/>
      <protection/>
    </xf>
    <xf numFmtId="0" fontId="7" fillId="0" borderId="0" xfId="0" applyFont="1" applyBorder="1" applyAlignment="1">
      <alignment horizontal="left" vertical="center"/>
    </xf>
    <xf numFmtId="0" fontId="12" fillId="0" borderId="0" xfId="0" applyFont="1" applyBorder="1" applyAlignment="1">
      <alignment vertical="center" wrapText="1"/>
    </xf>
    <xf numFmtId="0" fontId="13" fillId="36" borderId="0" xfId="0" applyFont="1" applyFill="1" applyBorder="1" applyAlignment="1">
      <alignment horizontal="center" vertical="center"/>
    </xf>
    <xf numFmtId="0" fontId="0" fillId="36" borderId="0" xfId="0" applyFill="1" applyBorder="1" applyAlignment="1">
      <alignment horizontal="center"/>
    </xf>
    <xf numFmtId="0" fontId="12" fillId="0" borderId="0" xfId="0" applyFont="1" applyBorder="1" applyAlignment="1">
      <alignment/>
    </xf>
    <xf numFmtId="0" fontId="12" fillId="0" borderId="0" xfId="0" applyFont="1" applyBorder="1" applyAlignment="1">
      <alignment vertical="center"/>
    </xf>
    <xf numFmtId="0" fontId="0" fillId="0" borderId="0" xfId="0" applyBorder="1" applyAlignment="1">
      <alignment vertical="center"/>
    </xf>
    <xf numFmtId="0" fontId="0" fillId="0" borderId="0" xfId="0" applyAlignment="1">
      <alignment/>
    </xf>
    <xf numFmtId="0" fontId="0" fillId="0" borderId="0" xfId="0" applyAlignment="1">
      <alignment vertical="center"/>
    </xf>
    <xf numFmtId="168" fontId="3" fillId="0" borderId="12" xfId="47"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5"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21</xdr:row>
      <xdr:rowOff>66675</xdr:rowOff>
    </xdr:from>
    <xdr:to>
      <xdr:col>4</xdr:col>
      <xdr:colOff>571500</xdr:colOff>
      <xdr:row>23</xdr:row>
      <xdr:rowOff>104775</xdr:rowOff>
    </xdr:to>
    <xdr:sp>
      <xdr:nvSpPr>
        <xdr:cNvPr id="1" name="1 Flecha a la derecha con muesca"/>
        <xdr:cNvSpPr>
          <a:spLocks/>
        </xdr:cNvSpPr>
      </xdr:nvSpPr>
      <xdr:spPr>
        <a:xfrm>
          <a:off x="2495550" y="4067175"/>
          <a:ext cx="1695450" cy="495300"/>
        </a:xfrm>
        <a:prstGeom prst="notchedRightArrow">
          <a:avLst>
            <a:gd name="adj" fmla="val 35435"/>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457200</xdr:colOff>
      <xdr:row>20</xdr:row>
      <xdr:rowOff>161925</xdr:rowOff>
    </xdr:from>
    <xdr:to>
      <xdr:col>10</xdr:col>
      <xdr:colOff>400050</xdr:colOff>
      <xdr:row>23</xdr:row>
      <xdr:rowOff>66675</xdr:rowOff>
    </xdr:to>
    <xdr:sp>
      <xdr:nvSpPr>
        <xdr:cNvPr id="2" name="3 Flecha a la derecha con muesca"/>
        <xdr:cNvSpPr>
          <a:spLocks/>
        </xdr:cNvSpPr>
      </xdr:nvSpPr>
      <xdr:spPr>
        <a:xfrm>
          <a:off x="6391275" y="3971925"/>
          <a:ext cx="2257425" cy="552450"/>
        </a:xfrm>
        <a:prstGeom prst="notchedRightArrow">
          <a:avLst>
            <a:gd name="adj" fmla="val 3748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400050</xdr:colOff>
      <xdr:row>11</xdr:row>
      <xdr:rowOff>19050</xdr:rowOff>
    </xdr:from>
    <xdr:to>
      <xdr:col>5</xdr:col>
      <xdr:colOff>685800</xdr:colOff>
      <xdr:row>18</xdr:row>
      <xdr:rowOff>28575</xdr:rowOff>
    </xdr:to>
    <xdr:sp>
      <xdr:nvSpPr>
        <xdr:cNvPr id="3" name="6 Conector curvado"/>
        <xdr:cNvSpPr>
          <a:spLocks/>
        </xdr:cNvSpPr>
      </xdr:nvSpPr>
      <xdr:spPr>
        <a:xfrm rot="5400000" flipH="1" flipV="1">
          <a:off x="4791075" y="2114550"/>
          <a:ext cx="285750" cy="1343025"/>
        </a:xfrm>
        <a:prstGeom prst="curvedConnector3">
          <a:avLst>
            <a:gd name="adj" fmla="val 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438150</xdr:colOff>
      <xdr:row>10</xdr:row>
      <xdr:rowOff>190500</xdr:rowOff>
    </xdr:from>
    <xdr:to>
      <xdr:col>6</xdr:col>
      <xdr:colOff>723900</xdr:colOff>
      <xdr:row>18</xdr:row>
      <xdr:rowOff>9525</xdr:rowOff>
    </xdr:to>
    <xdr:sp>
      <xdr:nvSpPr>
        <xdr:cNvPr id="4" name="7 Conector curvado"/>
        <xdr:cNvSpPr>
          <a:spLocks/>
        </xdr:cNvSpPr>
      </xdr:nvSpPr>
      <xdr:spPr>
        <a:xfrm rot="5400000" flipH="1" flipV="1">
          <a:off x="5600700" y="2095500"/>
          <a:ext cx="285750" cy="1343025"/>
        </a:xfrm>
        <a:prstGeom prst="curvedConnector3">
          <a:avLst>
            <a:gd name="adj" fmla="val 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314325</xdr:colOff>
      <xdr:row>14</xdr:row>
      <xdr:rowOff>133350</xdr:rowOff>
    </xdr:from>
    <xdr:to>
      <xdr:col>9</xdr:col>
      <xdr:colOff>600075</xdr:colOff>
      <xdr:row>21</xdr:row>
      <xdr:rowOff>142875</xdr:rowOff>
    </xdr:to>
    <xdr:sp>
      <xdr:nvSpPr>
        <xdr:cNvPr id="5" name="8 Conector curvado"/>
        <xdr:cNvSpPr>
          <a:spLocks/>
        </xdr:cNvSpPr>
      </xdr:nvSpPr>
      <xdr:spPr>
        <a:xfrm rot="5400000" flipH="1" flipV="1">
          <a:off x="7791450" y="2800350"/>
          <a:ext cx="285750" cy="1343025"/>
        </a:xfrm>
        <a:prstGeom prst="curvedConnector3">
          <a:avLst>
            <a:gd name="adj" fmla="val 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723900</xdr:colOff>
      <xdr:row>18</xdr:row>
      <xdr:rowOff>47625</xdr:rowOff>
    </xdr:from>
    <xdr:to>
      <xdr:col>7</xdr:col>
      <xdr:colOff>257175</xdr:colOff>
      <xdr:row>25</xdr:row>
      <xdr:rowOff>152400</xdr:rowOff>
    </xdr:to>
    <xdr:sp>
      <xdr:nvSpPr>
        <xdr:cNvPr id="6" name="26 Rectángulo"/>
        <xdr:cNvSpPr>
          <a:spLocks/>
        </xdr:cNvSpPr>
      </xdr:nvSpPr>
      <xdr:spPr>
        <a:xfrm>
          <a:off x="4343400" y="3476625"/>
          <a:ext cx="1847850" cy="15144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Caldera</a:t>
          </a:r>
        </a:p>
      </xdr:txBody>
    </xdr:sp>
    <xdr:clientData/>
  </xdr:twoCellAnchor>
  <xdr:twoCellAnchor>
    <xdr:from>
      <xdr:col>0</xdr:col>
      <xdr:colOff>400050</xdr:colOff>
      <xdr:row>17</xdr:row>
      <xdr:rowOff>66675</xdr:rowOff>
    </xdr:from>
    <xdr:to>
      <xdr:col>2</xdr:col>
      <xdr:colOff>228600</xdr:colOff>
      <xdr:row>27</xdr:row>
      <xdr:rowOff>19050</xdr:rowOff>
    </xdr:to>
    <xdr:sp>
      <xdr:nvSpPr>
        <xdr:cNvPr id="7" name="27 Rectángulo"/>
        <xdr:cNvSpPr>
          <a:spLocks/>
        </xdr:cNvSpPr>
      </xdr:nvSpPr>
      <xdr:spPr>
        <a:xfrm>
          <a:off x="400050" y="3305175"/>
          <a:ext cx="1905000" cy="19335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Combustible</a:t>
          </a:r>
        </a:p>
      </xdr:txBody>
    </xdr:sp>
    <xdr:clientData/>
  </xdr:twoCellAnchor>
  <xdr:twoCellAnchor>
    <xdr:from>
      <xdr:col>10</xdr:col>
      <xdr:colOff>523875</xdr:colOff>
      <xdr:row>17</xdr:row>
      <xdr:rowOff>85725</xdr:rowOff>
    </xdr:from>
    <xdr:to>
      <xdr:col>14</xdr:col>
      <xdr:colOff>38100</xdr:colOff>
      <xdr:row>27</xdr:row>
      <xdr:rowOff>85725</xdr:rowOff>
    </xdr:to>
    <xdr:sp>
      <xdr:nvSpPr>
        <xdr:cNvPr id="8" name="30 Rectángulo"/>
        <xdr:cNvSpPr>
          <a:spLocks/>
        </xdr:cNvSpPr>
      </xdr:nvSpPr>
      <xdr:spPr>
        <a:xfrm>
          <a:off x="8772525" y="3324225"/>
          <a:ext cx="2600325" cy="198120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Destino único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O32"/>
  <sheetViews>
    <sheetView showGridLines="0" zoomScale="130" zoomScaleNormal="130" zoomScalePageLayoutView="0" workbookViewId="0" topLeftCell="A1">
      <selection activeCell="C18" sqref="C18"/>
    </sheetView>
  </sheetViews>
  <sheetFormatPr defaultColWidth="11.57421875" defaultRowHeight="15"/>
  <cols>
    <col min="1" max="1" width="11.57421875" style="0" customWidth="1"/>
    <col min="2" max="14" width="11.57421875" style="13" customWidth="1"/>
    <col min="15" max="15" width="51.8515625" style="13" customWidth="1"/>
  </cols>
  <sheetData>
    <row r="3" spans="2:4" ht="15">
      <c r="B3" s="68" t="s">
        <v>18</v>
      </c>
      <c r="C3" s="68"/>
      <c r="D3" s="68"/>
    </row>
    <row r="4" spans="2:15" ht="15">
      <c r="B4" s="20"/>
      <c r="C4" s="20"/>
      <c r="D4" s="20"/>
      <c r="E4" s="20"/>
      <c r="F4" s="20"/>
      <c r="G4" s="20"/>
      <c r="H4" s="20"/>
      <c r="I4" s="20"/>
      <c r="J4" s="20"/>
      <c r="K4" s="20"/>
      <c r="L4" s="20"/>
      <c r="M4" s="20"/>
      <c r="N4" s="20"/>
      <c r="O4" s="20"/>
    </row>
    <row r="5" spans="2:15" ht="15">
      <c r="B5" s="21" t="s">
        <v>32</v>
      </c>
      <c r="C5" s="20"/>
      <c r="D5" s="20"/>
      <c r="E5" s="20"/>
      <c r="F5" s="20"/>
      <c r="G5" s="20"/>
      <c r="H5" s="20"/>
      <c r="I5" s="20"/>
      <c r="J5" s="20"/>
      <c r="K5" s="20"/>
      <c r="L5" s="20"/>
      <c r="M5" s="20"/>
      <c r="N5" s="20"/>
      <c r="O5" s="20"/>
    </row>
    <row r="6" spans="2:15" ht="15">
      <c r="B6" s="21"/>
      <c r="C6" s="20"/>
      <c r="D6" s="20"/>
      <c r="E6" s="20"/>
      <c r="F6" s="20"/>
      <c r="G6" s="21" t="s">
        <v>35</v>
      </c>
      <c r="H6" s="20"/>
      <c r="I6" s="20"/>
      <c r="J6" s="20"/>
      <c r="K6" s="20"/>
      <c r="L6" s="20"/>
      <c r="M6" s="20"/>
      <c r="N6" s="20"/>
      <c r="O6" s="20"/>
    </row>
    <row r="7" spans="2:15" ht="15">
      <c r="B7" s="21"/>
      <c r="C7" s="20"/>
      <c r="D7" s="20"/>
      <c r="E7" s="20"/>
      <c r="F7" s="20"/>
      <c r="G7" s="21" t="s">
        <v>33</v>
      </c>
      <c r="H7" s="20"/>
      <c r="I7" s="20"/>
      <c r="J7" s="20"/>
      <c r="K7" s="20"/>
      <c r="L7" s="20"/>
      <c r="M7" s="20"/>
      <c r="N7" s="20"/>
      <c r="O7" s="20"/>
    </row>
    <row r="8" spans="2:15" ht="15">
      <c r="B8" s="21"/>
      <c r="C8" s="20"/>
      <c r="D8" s="20"/>
      <c r="E8" s="20"/>
      <c r="F8" s="20"/>
      <c r="G8" s="21" t="s">
        <v>34</v>
      </c>
      <c r="H8" s="20"/>
      <c r="I8" s="20"/>
      <c r="J8" s="20"/>
      <c r="K8" s="20"/>
      <c r="L8" s="20"/>
      <c r="M8" s="20"/>
      <c r="N8" s="20"/>
      <c r="O8" s="20"/>
    </row>
    <row r="9" spans="2:15" ht="15">
      <c r="B9" s="21" t="s">
        <v>19</v>
      </c>
      <c r="C9" s="20"/>
      <c r="D9" s="20"/>
      <c r="E9" s="20"/>
      <c r="F9" s="20"/>
      <c r="G9" s="20"/>
      <c r="H9" s="20"/>
      <c r="I9" s="20"/>
      <c r="J9" s="20"/>
      <c r="K9" s="20"/>
      <c r="L9" s="20"/>
      <c r="M9" s="20"/>
      <c r="N9" s="20"/>
      <c r="O9" s="20"/>
    </row>
    <row r="10" spans="2:15" ht="15">
      <c r="B10" s="21" t="s">
        <v>21</v>
      </c>
      <c r="C10" s="20"/>
      <c r="D10" s="20"/>
      <c r="E10" s="20"/>
      <c r="F10" s="20"/>
      <c r="G10" s="20"/>
      <c r="H10" s="20"/>
      <c r="I10" s="20"/>
      <c r="J10" s="20"/>
      <c r="K10" s="20"/>
      <c r="L10" s="20"/>
      <c r="M10" s="20"/>
      <c r="N10" s="20"/>
      <c r="O10" s="20"/>
    </row>
    <row r="11" spans="2:15" ht="15">
      <c r="B11" s="21" t="s">
        <v>36</v>
      </c>
      <c r="C11" s="20"/>
      <c r="D11" s="20"/>
      <c r="E11" s="20"/>
      <c r="F11" s="20"/>
      <c r="G11" s="20"/>
      <c r="H11" s="20"/>
      <c r="I11" s="20"/>
      <c r="J11" s="20"/>
      <c r="K11" s="20"/>
      <c r="L11" s="20"/>
      <c r="M11" s="20"/>
      <c r="N11" s="20"/>
      <c r="O11" s="20"/>
    </row>
    <row r="12" spans="3:15" ht="15">
      <c r="C12" s="20"/>
      <c r="D12" s="20"/>
      <c r="E12" s="20"/>
      <c r="F12" s="20"/>
      <c r="G12" s="20"/>
      <c r="H12" s="20"/>
      <c r="I12" s="20"/>
      <c r="J12" s="20"/>
      <c r="K12" s="20"/>
      <c r="L12" s="20"/>
      <c r="M12" s="20"/>
      <c r="N12" s="20"/>
      <c r="O12" s="20"/>
    </row>
    <row r="13" spans="2:15" ht="15">
      <c r="B13" s="20"/>
      <c r="C13" s="20"/>
      <c r="D13" s="20"/>
      <c r="E13" s="20"/>
      <c r="F13" s="20"/>
      <c r="G13" s="20"/>
      <c r="H13" s="20"/>
      <c r="I13" s="20"/>
      <c r="J13" s="20"/>
      <c r="K13" s="20"/>
      <c r="L13" s="20"/>
      <c r="M13" s="20"/>
      <c r="N13" s="20"/>
      <c r="O13" s="20"/>
    </row>
    <row r="14" spans="2:15" ht="15">
      <c r="B14" s="20"/>
      <c r="C14" s="20"/>
      <c r="D14" s="20"/>
      <c r="E14" s="20"/>
      <c r="F14" s="20"/>
      <c r="G14" s="20"/>
      <c r="H14" s="20"/>
      <c r="I14" s="20"/>
      <c r="J14" s="20"/>
      <c r="K14" s="20"/>
      <c r="L14" s="20"/>
      <c r="M14" s="20"/>
      <c r="N14" s="20"/>
      <c r="O14" s="20"/>
    </row>
    <row r="16" spans="2:4" ht="15">
      <c r="B16" s="14" t="s">
        <v>39</v>
      </c>
      <c r="C16" s="14"/>
      <c r="D16" s="14"/>
    </row>
    <row r="18" spans="3:4" ht="15">
      <c r="C18" s="22"/>
      <c r="D18" s="16" t="s">
        <v>31</v>
      </c>
    </row>
    <row r="19" spans="3:4" ht="15">
      <c r="C19" s="23"/>
      <c r="D19" s="16" t="s">
        <v>30</v>
      </c>
    </row>
    <row r="20" spans="2:15" s="2" customFormat="1" ht="15">
      <c r="B20" s="24"/>
      <c r="C20" s="24"/>
      <c r="D20" s="25"/>
      <c r="E20" s="24"/>
      <c r="F20" s="24"/>
      <c r="G20" s="24"/>
      <c r="H20" s="24"/>
      <c r="I20" s="24"/>
      <c r="J20" s="24"/>
      <c r="K20" s="24"/>
      <c r="L20" s="24"/>
      <c r="M20" s="24"/>
      <c r="N20" s="24"/>
      <c r="O20" s="24"/>
    </row>
    <row r="21" spans="1:15" s="27" customFormat="1" ht="15">
      <c r="A21" s="2"/>
      <c r="B21" s="24"/>
      <c r="C21" s="26" t="s">
        <v>44</v>
      </c>
      <c r="D21" s="26"/>
      <c r="E21" s="26"/>
      <c r="F21" s="26"/>
      <c r="G21" s="26"/>
      <c r="H21" s="26"/>
      <c r="I21" s="26"/>
      <c r="J21" s="26"/>
      <c r="K21" s="26"/>
      <c r="L21" s="26"/>
      <c r="M21" s="26"/>
      <c r="N21" s="26"/>
      <c r="O21" s="26"/>
    </row>
    <row r="22" ht="15">
      <c r="C22" s="19" t="s">
        <v>42</v>
      </c>
    </row>
    <row r="23" ht="15">
      <c r="C23" s="16" t="s">
        <v>43</v>
      </c>
    </row>
    <row r="24" ht="15">
      <c r="C24" s="16" t="s">
        <v>20</v>
      </c>
    </row>
    <row r="25" ht="15">
      <c r="C25" s="16" t="s">
        <v>37</v>
      </c>
    </row>
    <row r="26" ht="15">
      <c r="C26" s="16" t="s">
        <v>38</v>
      </c>
    </row>
    <row r="27" ht="15">
      <c r="C27" s="16" t="s">
        <v>40</v>
      </c>
    </row>
    <row r="28" ht="15">
      <c r="C28" s="16"/>
    </row>
    <row r="29" ht="16.5" customHeight="1">
      <c r="C29" s="16"/>
    </row>
    <row r="30" ht="15">
      <c r="C30" s="16"/>
    </row>
    <row r="32" ht="15">
      <c r="C32" s="16"/>
    </row>
  </sheetData>
  <sheetProtection password="D151" sheet="1" formatCells="0" formatColumns="0" formatRows="0" insertColumns="0" insertRows="0" insertHyperlinks="0" deleteColumns="0" deleteRows="0" sort="0" autoFilter="0" pivotTables="0"/>
  <protectedRanges>
    <protectedRange sqref="C18:C19" name="Rango1"/>
  </protectedRanges>
  <mergeCells count="1">
    <mergeCell ref="B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28"/>
  <sheetViews>
    <sheetView tabSelected="1" zoomScalePageLayoutView="0" workbookViewId="0" topLeftCell="A6">
      <selection activeCell="C10" sqref="C10:F10"/>
    </sheetView>
  </sheetViews>
  <sheetFormatPr defaultColWidth="11.421875" defaultRowHeight="15"/>
  <cols>
    <col min="1" max="1" width="5.57421875" style="0" customWidth="1"/>
    <col min="2" max="2" width="5.7109375" style="0" customWidth="1"/>
    <col min="3" max="3" width="43.00390625" style="0" customWidth="1"/>
    <col min="4" max="4" width="11.421875" style="0" customWidth="1"/>
    <col min="6" max="6" width="58.28125" style="0" customWidth="1"/>
  </cols>
  <sheetData>
    <row r="2" spans="1:6" ht="15">
      <c r="A2" s="52"/>
      <c r="B2" s="70" t="s">
        <v>68</v>
      </c>
      <c r="C2" s="71"/>
      <c r="D2" s="71"/>
      <c r="E2" s="71"/>
      <c r="F2" s="71"/>
    </row>
    <row r="3" spans="1:6" ht="30" customHeight="1">
      <c r="A3" s="52"/>
      <c r="B3" s="71"/>
      <c r="C3" s="71"/>
      <c r="D3" s="71"/>
      <c r="E3" s="71"/>
      <c r="F3" s="71"/>
    </row>
    <row r="4" spans="1:6" ht="15">
      <c r="A4" s="53"/>
      <c r="B4" s="72"/>
      <c r="C4" s="72"/>
      <c r="D4" s="72"/>
      <c r="E4" s="72"/>
      <c r="F4" s="72"/>
    </row>
    <row r="5" spans="1:6" s="51" customFormat="1" ht="99" customHeight="1">
      <c r="A5" s="52"/>
      <c r="B5" s="69" t="s">
        <v>73</v>
      </c>
      <c r="C5" s="69"/>
      <c r="D5" s="69"/>
      <c r="E5" s="69"/>
      <c r="F5" s="69"/>
    </row>
    <row r="6" spans="1:6" ht="15">
      <c r="A6" s="53"/>
      <c r="B6" s="72"/>
      <c r="C6" s="72"/>
      <c r="D6" s="72"/>
      <c r="E6" s="72"/>
      <c r="F6" s="72"/>
    </row>
    <row r="7" spans="1:6" ht="28.5" customHeight="1">
      <c r="A7" s="53"/>
      <c r="B7" s="54" t="s">
        <v>74</v>
      </c>
      <c r="C7" s="73" t="s">
        <v>75</v>
      </c>
      <c r="D7" s="73"/>
      <c r="E7" s="73"/>
      <c r="F7" s="73"/>
    </row>
    <row r="8" spans="1:6" ht="38.25" customHeight="1">
      <c r="A8" s="53"/>
      <c r="B8" s="54" t="s">
        <v>76</v>
      </c>
      <c r="C8" s="69" t="s">
        <v>80</v>
      </c>
      <c r="D8" s="69"/>
      <c r="E8" s="69"/>
      <c r="F8" s="69"/>
    </row>
    <row r="9" spans="1:6" ht="90" customHeight="1">
      <c r="A9" s="53"/>
      <c r="B9" s="54" t="s">
        <v>77</v>
      </c>
      <c r="C9" s="69" t="s">
        <v>82</v>
      </c>
      <c r="D9" s="69"/>
      <c r="E9" s="69"/>
      <c r="F9" s="69"/>
    </row>
    <row r="10" spans="1:6" ht="84" customHeight="1">
      <c r="A10" s="53"/>
      <c r="B10" s="54" t="s">
        <v>78</v>
      </c>
      <c r="C10" s="69" t="s">
        <v>79</v>
      </c>
      <c r="D10" s="69"/>
      <c r="E10" s="69"/>
      <c r="F10" s="69"/>
    </row>
    <row r="11" spans="2:6" ht="15">
      <c r="B11" s="55"/>
      <c r="C11" s="74"/>
      <c r="D11" s="74"/>
      <c r="E11" s="74"/>
      <c r="F11" s="74"/>
    </row>
    <row r="12" spans="2:6" ht="15">
      <c r="B12" s="56"/>
      <c r="C12" s="76"/>
      <c r="D12" s="76"/>
      <c r="E12" s="76"/>
      <c r="F12" s="76"/>
    </row>
    <row r="13" spans="2:6" ht="15">
      <c r="B13" s="56"/>
      <c r="C13" s="76"/>
      <c r="D13" s="76"/>
      <c r="E13" s="76"/>
      <c r="F13" s="76"/>
    </row>
    <row r="14" spans="2:6" ht="15">
      <c r="B14" s="56"/>
      <c r="C14" s="76"/>
      <c r="D14" s="76"/>
      <c r="E14" s="76"/>
      <c r="F14" s="76"/>
    </row>
    <row r="15" spans="2:6" ht="15">
      <c r="B15" s="56"/>
      <c r="C15" s="76"/>
      <c r="D15" s="76"/>
      <c r="E15" s="76"/>
      <c r="F15" s="76"/>
    </row>
    <row r="16" spans="2:6" ht="15">
      <c r="B16" s="56"/>
      <c r="C16" s="76"/>
      <c r="D16" s="76"/>
      <c r="E16" s="76"/>
      <c r="F16" s="76"/>
    </row>
    <row r="17" spans="2:6" ht="15">
      <c r="B17" s="56"/>
      <c r="C17" s="76"/>
      <c r="D17" s="76"/>
      <c r="E17" s="76"/>
      <c r="F17" s="76"/>
    </row>
    <row r="18" spans="2:6" ht="15">
      <c r="B18" s="56"/>
      <c r="C18" s="76"/>
      <c r="D18" s="76"/>
      <c r="E18" s="76"/>
      <c r="F18" s="76"/>
    </row>
    <row r="19" spans="2:6" ht="15">
      <c r="B19" s="56"/>
      <c r="C19" s="76"/>
      <c r="D19" s="76"/>
      <c r="E19" s="76"/>
      <c r="F19" s="76"/>
    </row>
    <row r="20" spans="2:6" ht="15">
      <c r="B20" s="56"/>
      <c r="C20" s="76"/>
      <c r="D20" s="76"/>
      <c r="E20" s="76"/>
      <c r="F20" s="76"/>
    </row>
    <row r="21" spans="2:6" ht="15">
      <c r="B21" s="56"/>
      <c r="C21" s="76"/>
      <c r="D21" s="76"/>
      <c r="E21" s="76"/>
      <c r="F21" s="76"/>
    </row>
    <row r="22" spans="2:6" ht="15">
      <c r="B22" s="56"/>
      <c r="C22" s="76"/>
      <c r="D22" s="76"/>
      <c r="E22" s="76"/>
      <c r="F22" s="76"/>
    </row>
    <row r="23" spans="2:6" ht="15">
      <c r="B23" s="56"/>
      <c r="C23" s="76"/>
      <c r="D23" s="76"/>
      <c r="E23" s="76"/>
      <c r="F23" s="76"/>
    </row>
    <row r="24" spans="2:6" ht="15">
      <c r="B24" s="56"/>
      <c r="C24" s="76"/>
      <c r="D24" s="76"/>
      <c r="E24" s="76"/>
      <c r="F24" s="76"/>
    </row>
    <row r="25" spans="2:6" ht="15">
      <c r="B25" s="56"/>
      <c r="C25" s="76"/>
      <c r="D25" s="76"/>
      <c r="E25" s="76"/>
      <c r="F25" s="76"/>
    </row>
    <row r="26" spans="3:6" ht="15">
      <c r="C26" s="75"/>
      <c r="D26" s="75"/>
      <c r="E26" s="75"/>
      <c r="F26" s="75"/>
    </row>
    <row r="27" spans="3:6" ht="15">
      <c r="C27" s="75"/>
      <c r="D27" s="75"/>
      <c r="E27" s="75"/>
      <c r="F27" s="75"/>
    </row>
    <row r="28" spans="3:6" ht="15">
      <c r="C28" s="75"/>
      <c r="D28" s="75"/>
      <c r="E28" s="75"/>
      <c r="F28" s="75"/>
    </row>
  </sheetData>
  <sheetProtection password="D151" sheet="1"/>
  <mergeCells count="26">
    <mergeCell ref="C20:F20"/>
    <mergeCell ref="C12:F12"/>
    <mergeCell ref="C14:F14"/>
    <mergeCell ref="C13:F13"/>
    <mergeCell ref="C15:F15"/>
    <mergeCell ref="C18:F18"/>
    <mergeCell ref="C19:F19"/>
    <mergeCell ref="C17:F17"/>
    <mergeCell ref="C11:F11"/>
    <mergeCell ref="C28:F28"/>
    <mergeCell ref="C21:F21"/>
    <mergeCell ref="C22:F22"/>
    <mergeCell ref="C23:F23"/>
    <mergeCell ref="C24:F24"/>
    <mergeCell ref="C25:F25"/>
    <mergeCell ref="C26:F26"/>
    <mergeCell ref="C27:F27"/>
    <mergeCell ref="C16:F16"/>
    <mergeCell ref="B5:F5"/>
    <mergeCell ref="B2:F3"/>
    <mergeCell ref="B4:F4"/>
    <mergeCell ref="C10:F10"/>
    <mergeCell ref="C8:F8"/>
    <mergeCell ref="C9:F9"/>
    <mergeCell ref="C7:F7"/>
    <mergeCell ref="B6:F6"/>
  </mergeCells>
  <printOptions/>
  <pageMargins left="0.75" right="0.75" top="1" bottom="1"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M30"/>
  <sheetViews>
    <sheetView showGridLines="0" zoomScalePageLayoutView="0" workbookViewId="0" topLeftCell="A1">
      <selection activeCell="A1" sqref="A1"/>
    </sheetView>
  </sheetViews>
  <sheetFormatPr defaultColWidth="11.57421875" defaultRowHeight="15"/>
  <cols>
    <col min="1" max="1" width="11.57421875" style="0" customWidth="1"/>
    <col min="2" max="2" width="19.57421875" style="0" customWidth="1"/>
  </cols>
  <sheetData>
    <row r="2" spans="2:4" ht="15">
      <c r="B2" s="68" t="s">
        <v>17</v>
      </c>
      <c r="C2" s="68"/>
      <c r="D2" s="68"/>
    </row>
    <row r="8" ht="15">
      <c r="H8" s="7"/>
    </row>
    <row r="12" spans="6:7" ht="15">
      <c r="F12" s="8" t="s">
        <v>14</v>
      </c>
      <c r="G12" s="8" t="s">
        <v>15</v>
      </c>
    </row>
    <row r="15" ht="15">
      <c r="J15" s="7" t="s">
        <v>14</v>
      </c>
    </row>
    <row r="23" ht="21">
      <c r="B23" s="6"/>
    </row>
    <row r="29" ht="21">
      <c r="M29" s="6"/>
    </row>
    <row r="30" ht="21">
      <c r="F30" s="9"/>
    </row>
  </sheetData>
  <sheetProtection password="D151" sheet="1" formatCells="0" formatColumns="0" formatRows="0" insertColumns="0" insertRows="0" insertHyperlinks="0" deleteColumns="0" deleteRows="0" sort="0" autoFilter="0" pivotTables="0"/>
  <mergeCells count="1">
    <mergeCell ref="B2:D2"/>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2:H35"/>
  <sheetViews>
    <sheetView showGridLines="0" zoomScale="85" zoomScaleNormal="85" zoomScalePageLayoutView="0" workbookViewId="0" topLeftCell="A4">
      <selection activeCell="E39" sqref="E39"/>
    </sheetView>
  </sheetViews>
  <sheetFormatPr defaultColWidth="11.57421875" defaultRowHeight="15"/>
  <cols>
    <col min="1" max="1" width="8.00390625" style="1" customWidth="1"/>
    <col min="2" max="8" width="20.57421875" style="16" customWidth="1"/>
    <col min="9" max="9" width="19.8515625" style="0" customWidth="1"/>
  </cols>
  <sheetData>
    <row r="2" spans="2:3" ht="15">
      <c r="B2" s="14" t="s">
        <v>28</v>
      </c>
      <c r="C2" s="14"/>
    </row>
    <row r="3" spans="4:7" ht="15">
      <c r="D3" s="14"/>
      <c r="E3" s="17"/>
      <c r="F3" s="17"/>
      <c r="G3" s="14"/>
    </row>
    <row r="6" spans="2:3" ht="25.5">
      <c r="B6" s="15" t="s">
        <v>48</v>
      </c>
      <c r="C6" s="28">
        <f>'EP Combustión'!C9</f>
        <v>0</v>
      </c>
    </row>
    <row r="7" ht="15">
      <c r="B7" s="16" t="s">
        <v>65</v>
      </c>
    </row>
    <row r="12" spans="1:8" ht="51">
      <c r="A12" s="4"/>
      <c r="B12" s="15" t="s">
        <v>0</v>
      </c>
      <c r="C12" s="15" t="s">
        <v>72</v>
      </c>
      <c r="D12" s="15" t="s">
        <v>48</v>
      </c>
      <c r="E12" s="15" t="s">
        <v>47</v>
      </c>
      <c r="F12" s="15" t="s">
        <v>46</v>
      </c>
      <c r="G12" s="15" t="s">
        <v>45</v>
      </c>
      <c r="H12" s="15" t="s">
        <v>57</v>
      </c>
    </row>
    <row r="13" spans="1:8" s="2" customFormat="1" ht="15">
      <c r="A13" s="4"/>
      <c r="B13" s="18" t="s">
        <v>22</v>
      </c>
      <c r="C13" s="50"/>
      <c r="D13" s="30">
        <f>$C$6*C13</f>
        <v>0</v>
      </c>
      <c r="E13" s="37">
        <v>0.95</v>
      </c>
      <c r="F13" s="28">
        <f>D13/E13</f>
        <v>0</v>
      </c>
      <c r="G13" s="10">
        <v>101</v>
      </c>
      <c r="H13" s="29">
        <f>F13*G13/1000</f>
        <v>0</v>
      </c>
    </row>
    <row r="14" spans="1:8" s="2" customFormat="1" ht="15">
      <c r="A14" s="4"/>
      <c r="B14" s="18" t="s">
        <v>23</v>
      </c>
      <c r="C14" s="50"/>
      <c r="D14" s="30">
        <f aca="true" t="shared" si="0" ref="D14:D30">$C$6*C14</f>
        <v>0</v>
      </c>
      <c r="E14" s="37">
        <v>0.95</v>
      </c>
      <c r="F14" s="28">
        <f aca="true" t="shared" si="1" ref="F14:F30">D14/E14</f>
        <v>0</v>
      </c>
      <c r="G14" s="11">
        <v>99.42</v>
      </c>
      <c r="H14" s="29">
        <f aca="true" t="shared" si="2" ref="H14:H30">F14*G14/1000</f>
        <v>0</v>
      </c>
    </row>
    <row r="15" spans="1:8" s="2" customFormat="1" ht="15">
      <c r="A15" s="4"/>
      <c r="B15" s="18" t="s">
        <v>24</v>
      </c>
      <c r="C15" s="50"/>
      <c r="D15" s="30">
        <f t="shared" si="0"/>
        <v>0</v>
      </c>
      <c r="E15" s="37">
        <v>0.95</v>
      </c>
      <c r="F15" s="28">
        <f t="shared" si="1"/>
        <v>0</v>
      </c>
      <c r="G15" s="10">
        <v>101</v>
      </c>
      <c r="H15" s="29">
        <f t="shared" si="2"/>
        <v>0</v>
      </c>
    </row>
    <row r="16" spans="1:8" s="2" customFormat="1" ht="15">
      <c r="A16" s="4"/>
      <c r="B16" s="18" t="s">
        <v>25</v>
      </c>
      <c r="C16" s="50"/>
      <c r="D16" s="30">
        <f t="shared" si="0"/>
        <v>0</v>
      </c>
      <c r="E16" s="37">
        <v>0.95</v>
      </c>
      <c r="F16" s="28">
        <f t="shared" si="1"/>
        <v>0</v>
      </c>
      <c r="G16" s="10">
        <v>98.3</v>
      </c>
      <c r="H16" s="29">
        <f t="shared" si="2"/>
        <v>0</v>
      </c>
    </row>
    <row r="17" spans="1:8" ht="15" customHeight="1">
      <c r="A17" s="5"/>
      <c r="B17" s="18" t="s">
        <v>8</v>
      </c>
      <c r="C17" s="50"/>
      <c r="D17" s="30">
        <f t="shared" si="0"/>
        <v>0</v>
      </c>
      <c r="E17" s="37">
        <v>0.95</v>
      </c>
      <c r="F17" s="28">
        <f t="shared" si="1"/>
        <v>0</v>
      </c>
      <c r="G17" s="10">
        <v>73</v>
      </c>
      <c r="H17" s="29">
        <f t="shared" si="2"/>
        <v>0</v>
      </c>
    </row>
    <row r="18" spans="1:8" ht="15" customHeight="1">
      <c r="A18" s="5"/>
      <c r="B18" s="18" t="s">
        <v>6</v>
      </c>
      <c r="C18" s="50"/>
      <c r="D18" s="30">
        <f t="shared" si="0"/>
        <v>0</v>
      </c>
      <c r="E18" s="37">
        <v>0.95</v>
      </c>
      <c r="F18" s="28">
        <f t="shared" si="1"/>
        <v>0</v>
      </c>
      <c r="G18" s="10">
        <v>56</v>
      </c>
      <c r="H18" s="29">
        <f t="shared" si="2"/>
        <v>0</v>
      </c>
    </row>
    <row r="19" spans="2:8" ht="15">
      <c r="B19" s="18" t="s">
        <v>9</v>
      </c>
      <c r="C19" s="50"/>
      <c r="D19" s="30">
        <f t="shared" si="0"/>
        <v>0</v>
      </c>
      <c r="E19" s="37">
        <v>0.95</v>
      </c>
      <c r="F19" s="28">
        <f t="shared" si="1"/>
        <v>0</v>
      </c>
      <c r="G19" s="10">
        <v>63.6</v>
      </c>
      <c r="H19" s="29">
        <f t="shared" si="2"/>
        <v>0</v>
      </c>
    </row>
    <row r="20" spans="2:8" ht="15" customHeight="1">
      <c r="B20" s="18" t="s">
        <v>10</v>
      </c>
      <c r="C20" s="50"/>
      <c r="D20" s="30">
        <f t="shared" si="0"/>
        <v>0</v>
      </c>
      <c r="E20" s="37">
        <v>0.95</v>
      </c>
      <c r="F20" s="28">
        <f t="shared" si="1"/>
        <v>0</v>
      </c>
      <c r="G20" s="10">
        <v>66.2</v>
      </c>
      <c r="H20" s="29">
        <f t="shared" si="2"/>
        <v>0</v>
      </c>
    </row>
    <row r="21" spans="2:8" ht="15" customHeight="1">
      <c r="B21" s="18" t="s">
        <v>11</v>
      </c>
      <c r="C21" s="50"/>
      <c r="D21" s="30">
        <f t="shared" si="0"/>
        <v>0</v>
      </c>
      <c r="E21" s="37">
        <v>0.95</v>
      </c>
      <c r="F21" s="28">
        <f t="shared" si="1"/>
        <v>0</v>
      </c>
      <c r="G21" s="10">
        <v>65</v>
      </c>
      <c r="H21" s="29">
        <f t="shared" si="2"/>
        <v>0</v>
      </c>
    </row>
    <row r="22" spans="2:8" ht="15" customHeight="1">
      <c r="B22" s="18" t="s">
        <v>7</v>
      </c>
      <c r="C22" s="50"/>
      <c r="D22" s="30">
        <f t="shared" si="0"/>
        <v>0</v>
      </c>
      <c r="E22" s="37">
        <v>0.95</v>
      </c>
      <c r="F22" s="28">
        <f t="shared" si="1"/>
        <v>0</v>
      </c>
      <c r="G22" s="10">
        <v>0</v>
      </c>
      <c r="H22" s="29">
        <f t="shared" si="2"/>
        <v>0</v>
      </c>
    </row>
    <row r="23" spans="1:8" s="2" customFormat="1" ht="31.5" customHeight="1">
      <c r="A23" s="3"/>
      <c r="B23" s="18" t="s">
        <v>16</v>
      </c>
      <c r="C23" s="50"/>
      <c r="D23" s="30">
        <f t="shared" si="0"/>
        <v>0</v>
      </c>
      <c r="E23" s="37">
        <v>0.95</v>
      </c>
      <c r="F23" s="28">
        <f t="shared" si="1"/>
        <v>0</v>
      </c>
      <c r="G23" s="10">
        <v>0</v>
      </c>
      <c r="H23" s="29">
        <f t="shared" si="2"/>
        <v>0</v>
      </c>
    </row>
    <row r="24" spans="2:8" ht="15" customHeight="1">
      <c r="B24" s="18" t="s">
        <v>12</v>
      </c>
      <c r="C24" s="50"/>
      <c r="D24" s="30">
        <f t="shared" si="0"/>
        <v>0</v>
      </c>
      <c r="E24" s="37">
        <v>0.95</v>
      </c>
      <c r="F24" s="28">
        <f t="shared" si="1"/>
        <v>0</v>
      </c>
      <c r="G24" s="10">
        <v>0</v>
      </c>
      <c r="H24" s="29">
        <f t="shared" si="2"/>
        <v>0</v>
      </c>
    </row>
    <row r="25" spans="1:8" ht="15" customHeight="1">
      <c r="A25" s="5"/>
      <c r="B25" s="18" t="s">
        <v>1</v>
      </c>
      <c r="C25" s="50"/>
      <c r="D25" s="30">
        <f t="shared" si="0"/>
        <v>0</v>
      </c>
      <c r="E25" s="37">
        <v>0.95</v>
      </c>
      <c r="F25" s="28">
        <f t="shared" si="1"/>
        <v>0</v>
      </c>
      <c r="G25" s="10">
        <v>0</v>
      </c>
      <c r="H25" s="29">
        <f t="shared" si="2"/>
        <v>0</v>
      </c>
    </row>
    <row r="26" spans="1:8" ht="15" customHeight="1">
      <c r="A26" s="5"/>
      <c r="B26" s="18" t="s">
        <v>2</v>
      </c>
      <c r="C26" s="50"/>
      <c r="D26" s="30">
        <f t="shared" si="0"/>
        <v>0</v>
      </c>
      <c r="E26" s="37">
        <v>0.95</v>
      </c>
      <c r="F26" s="28">
        <f t="shared" si="1"/>
        <v>0</v>
      </c>
      <c r="G26" s="10">
        <v>0</v>
      </c>
      <c r="H26" s="29">
        <f t="shared" si="2"/>
        <v>0</v>
      </c>
    </row>
    <row r="27" spans="1:8" ht="15" customHeight="1">
      <c r="A27" s="5"/>
      <c r="B27" s="18" t="s">
        <v>3</v>
      </c>
      <c r="C27" s="50"/>
      <c r="D27" s="30">
        <f t="shared" si="0"/>
        <v>0</v>
      </c>
      <c r="E27" s="37">
        <v>0.95</v>
      </c>
      <c r="F27" s="28">
        <f t="shared" si="1"/>
        <v>0</v>
      </c>
      <c r="G27" s="10">
        <v>0</v>
      </c>
      <c r="H27" s="29">
        <f t="shared" si="2"/>
        <v>0</v>
      </c>
    </row>
    <row r="28" spans="1:8" ht="15" customHeight="1">
      <c r="A28" s="5"/>
      <c r="B28" s="18" t="s">
        <v>26</v>
      </c>
      <c r="C28" s="50"/>
      <c r="D28" s="30">
        <f t="shared" si="0"/>
        <v>0</v>
      </c>
      <c r="E28" s="37">
        <v>0.95</v>
      </c>
      <c r="F28" s="28">
        <f t="shared" si="1"/>
        <v>0</v>
      </c>
      <c r="G28" s="10">
        <v>0</v>
      </c>
      <c r="H28" s="29">
        <f t="shared" si="2"/>
        <v>0</v>
      </c>
    </row>
    <row r="29" spans="1:8" ht="15" customHeight="1">
      <c r="A29" s="5"/>
      <c r="B29" s="18" t="s">
        <v>27</v>
      </c>
      <c r="C29" s="50"/>
      <c r="D29" s="30">
        <f t="shared" si="0"/>
        <v>0</v>
      </c>
      <c r="E29" s="37">
        <v>0.95</v>
      </c>
      <c r="F29" s="28">
        <f t="shared" si="1"/>
        <v>0</v>
      </c>
      <c r="G29" s="10">
        <v>0</v>
      </c>
      <c r="H29" s="29">
        <f t="shared" si="2"/>
        <v>0</v>
      </c>
    </row>
    <row r="30" spans="1:8" ht="17.25" customHeight="1">
      <c r="A30" s="5"/>
      <c r="B30" s="18" t="s">
        <v>4</v>
      </c>
      <c r="C30" s="50"/>
      <c r="D30" s="30">
        <f t="shared" si="0"/>
        <v>0</v>
      </c>
      <c r="E30" s="37">
        <v>0.95</v>
      </c>
      <c r="F30" s="28">
        <f t="shared" si="1"/>
        <v>0</v>
      </c>
      <c r="G30" s="10">
        <v>0</v>
      </c>
      <c r="H30" s="29">
        <f t="shared" si="2"/>
        <v>0</v>
      </c>
    </row>
    <row r="31" spans="1:8" ht="17.25" customHeight="1">
      <c r="A31" s="5"/>
      <c r="B31" s="44"/>
      <c r="D31" s="45"/>
      <c r="E31" s="49"/>
      <c r="F31" s="38"/>
      <c r="G31" s="47"/>
      <c r="H31" s="29">
        <f>SUM(H13:H30)</f>
        <v>0</v>
      </c>
    </row>
    <row r="32" spans="2:8" ht="15">
      <c r="B32" s="16" t="s">
        <v>50</v>
      </c>
      <c r="E32" s="31"/>
      <c r="F32" s="46"/>
      <c r="G32" s="31"/>
      <c r="H32" s="43"/>
    </row>
    <row r="33" ht="15">
      <c r="B33" s="16" t="s">
        <v>51</v>
      </c>
    </row>
    <row r="34" ht="15">
      <c r="B34" s="16" t="s">
        <v>52</v>
      </c>
    </row>
    <row r="35" ht="15">
      <c r="B35" s="16" t="s">
        <v>61</v>
      </c>
    </row>
  </sheetData>
  <sheetProtection password="D151" sheet="1" formatCells="0" formatColumns="0" formatRows="0" insertColumns="0" insertRows="0" insertHyperlinks="0" deleteColumns="0" deleteRows="0" pivotTables="0"/>
  <protectedRanges>
    <protectedRange sqref="C13:C30 E13:E30" name="Rango1"/>
  </protectedRange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35"/>
  <sheetViews>
    <sheetView showGridLines="0" zoomScale="85" zoomScaleNormal="85" zoomScalePageLayoutView="0" workbookViewId="0" topLeftCell="A1">
      <selection activeCell="H22" sqref="H22"/>
    </sheetView>
  </sheetViews>
  <sheetFormatPr defaultColWidth="11.57421875" defaultRowHeight="15"/>
  <cols>
    <col min="1" max="1" width="5.140625" style="1" customWidth="1"/>
    <col min="2" max="2" width="20.57421875" style="16" customWidth="1"/>
    <col min="3" max="11" width="27.8515625" style="16" customWidth="1"/>
    <col min="12" max="18" width="20.57421875" style="16" customWidth="1"/>
    <col min="19" max="19" width="19.8515625" style="0" customWidth="1"/>
  </cols>
  <sheetData>
    <row r="2" spans="2:11" ht="15">
      <c r="B2" s="14" t="s">
        <v>29</v>
      </c>
      <c r="C2" s="14"/>
      <c r="D2" s="14"/>
      <c r="E2" s="14"/>
      <c r="F2" s="14"/>
      <c r="G2" s="14"/>
      <c r="H2" s="14"/>
      <c r="I2" s="14"/>
      <c r="J2" s="14"/>
      <c r="K2" s="14"/>
    </row>
    <row r="3" spans="12:17" ht="15">
      <c r="L3" s="14"/>
      <c r="M3" s="14"/>
      <c r="N3" s="14"/>
      <c r="O3" s="14"/>
      <c r="P3" s="14"/>
      <c r="Q3" s="17"/>
    </row>
    <row r="4" ht="15">
      <c r="B4" s="19" t="s">
        <v>53</v>
      </c>
    </row>
    <row r="5" ht="15">
      <c r="C5" s="16" t="s">
        <v>54</v>
      </c>
    </row>
    <row r="6" ht="15">
      <c r="C6" s="16" t="s">
        <v>55</v>
      </c>
    </row>
    <row r="7" spans="3:16" ht="15">
      <c r="C7" s="16" t="s">
        <v>56</v>
      </c>
      <c r="L7" s="32"/>
      <c r="M7" s="21"/>
      <c r="N7" s="21"/>
      <c r="O7" s="21"/>
      <c r="P7" s="21"/>
    </row>
    <row r="8" spans="12:16" ht="15">
      <c r="L8" s="21"/>
      <c r="M8" s="21"/>
      <c r="N8" s="21"/>
      <c r="O8" s="21"/>
      <c r="P8" s="21"/>
    </row>
    <row r="9" spans="2:16" ht="25.5">
      <c r="B9" s="15" t="s">
        <v>48</v>
      </c>
      <c r="C9" s="28">
        <f>K30</f>
        <v>0</v>
      </c>
      <c r="D9" s="38"/>
      <c r="E9" s="38"/>
      <c r="F9" s="38"/>
      <c r="G9" s="38"/>
      <c r="H9" s="38"/>
      <c r="L9" s="21"/>
      <c r="N9" s="21"/>
      <c r="O9" s="21"/>
      <c r="P9" s="21"/>
    </row>
    <row r="11" spans="1:13" ht="31.5" customHeight="1">
      <c r="A11" s="4"/>
      <c r="B11" s="15" t="s">
        <v>5</v>
      </c>
      <c r="C11" s="15" t="s">
        <v>63</v>
      </c>
      <c r="D11" s="15" t="s">
        <v>62</v>
      </c>
      <c r="E11" s="15" t="s">
        <v>13</v>
      </c>
      <c r="F11" s="15" t="s">
        <v>41</v>
      </c>
      <c r="G11" s="15" t="s">
        <v>46</v>
      </c>
      <c r="H11" s="15" t="s">
        <v>47</v>
      </c>
      <c r="I11" s="15" t="s">
        <v>69</v>
      </c>
      <c r="J11" s="15" t="s">
        <v>70</v>
      </c>
      <c r="K11" s="15" t="s">
        <v>71</v>
      </c>
      <c r="L11" s="15" t="s">
        <v>45</v>
      </c>
      <c r="M11" s="15" t="s">
        <v>57</v>
      </c>
    </row>
    <row r="12" spans="1:13" s="2" customFormat="1" ht="15">
      <c r="A12" s="4"/>
      <c r="B12" s="33" t="s">
        <v>22</v>
      </c>
      <c r="C12" s="39"/>
      <c r="D12" s="39"/>
      <c r="E12" s="41"/>
      <c r="F12" s="40"/>
      <c r="G12" s="67">
        <f>IF(C12&gt;0,C12*F12,IF(D12&gt;0,D12*F12/1000,0))</f>
        <v>0</v>
      </c>
      <c r="H12" s="36">
        <v>0.9</v>
      </c>
      <c r="I12" s="34">
        <f>G12*H12</f>
        <v>0</v>
      </c>
      <c r="J12" s="36">
        <v>0.5</v>
      </c>
      <c r="K12" s="34">
        <f>I12*J12</f>
        <v>0</v>
      </c>
      <c r="L12" s="10">
        <v>101</v>
      </c>
      <c r="M12" s="12">
        <f>L12*G12/1000</f>
        <v>0</v>
      </c>
    </row>
    <row r="13" spans="1:13" s="2" customFormat="1" ht="15">
      <c r="A13" s="4"/>
      <c r="B13" s="33" t="s">
        <v>23</v>
      </c>
      <c r="C13" s="39"/>
      <c r="D13" s="39"/>
      <c r="E13" s="41"/>
      <c r="F13" s="40"/>
      <c r="G13" s="67">
        <f aca="true" t="shared" si="0" ref="G13:G29">IF(C13&gt;0,C13*F13,IF(D13&gt;0,D13*F13/1000,0))</f>
        <v>0</v>
      </c>
      <c r="H13" s="36">
        <v>0.9</v>
      </c>
      <c r="I13" s="34">
        <f aca="true" t="shared" si="1" ref="I13:I29">G13*H13</f>
        <v>0</v>
      </c>
      <c r="J13" s="36">
        <v>0.5</v>
      </c>
      <c r="K13" s="34">
        <f aca="true" t="shared" si="2" ref="K13:K29">I13*J13</f>
        <v>0</v>
      </c>
      <c r="L13" s="11">
        <v>99.42</v>
      </c>
      <c r="M13" s="12">
        <f aca="true" t="shared" si="3" ref="M13:M29">L13*G13/1000</f>
        <v>0</v>
      </c>
    </row>
    <row r="14" spans="1:13" s="2" customFormat="1" ht="15">
      <c r="A14" s="4"/>
      <c r="B14" s="33" t="s">
        <v>24</v>
      </c>
      <c r="C14" s="39"/>
      <c r="D14" s="39"/>
      <c r="E14" s="39"/>
      <c r="F14" s="40"/>
      <c r="G14" s="67">
        <f t="shared" si="0"/>
        <v>0</v>
      </c>
      <c r="H14" s="36">
        <v>0.9</v>
      </c>
      <c r="I14" s="34">
        <f t="shared" si="1"/>
        <v>0</v>
      </c>
      <c r="J14" s="36">
        <v>0.5</v>
      </c>
      <c r="K14" s="34">
        <f t="shared" si="2"/>
        <v>0</v>
      </c>
      <c r="L14" s="10">
        <v>101</v>
      </c>
      <c r="M14" s="12">
        <f t="shared" si="3"/>
        <v>0</v>
      </c>
    </row>
    <row r="15" spans="1:13" s="2" customFormat="1" ht="15">
      <c r="A15" s="4"/>
      <c r="B15" s="33" t="s">
        <v>25</v>
      </c>
      <c r="C15" s="39"/>
      <c r="D15" s="39"/>
      <c r="E15" s="39"/>
      <c r="F15" s="40"/>
      <c r="G15" s="67">
        <f t="shared" si="0"/>
        <v>0</v>
      </c>
      <c r="H15" s="36">
        <v>0.9</v>
      </c>
      <c r="I15" s="34">
        <f t="shared" si="1"/>
        <v>0</v>
      </c>
      <c r="J15" s="36">
        <v>0.5</v>
      </c>
      <c r="K15" s="34">
        <f t="shared" si="2"/>
        <v>0</v>
      </c>
      <c r="L15" s="10">
        <v>98.3</v>
      </c>
      <c r="M15" s="12">
        <f t="shared" si="3"/>
        <v>0</v>
      </c>
    </row>
    <row r="16" spans="1:13" ht="15" customHeight="1">
      <c r="A16" s="5"/>
      <c r="B16" s="33" t="s">
        <v>8</v>
      </c>
      <c r="C16" s="39"/>
      <c r="D16" s="39"/>
      <c r="E16" s="39"/>
      <c r="F16" s="40"/>
      <c r="G16" s="67">
        <f t="shared" si="0"/>
        <v>0</v>
      </c>
      <c r="H16" s="36">
        <v>0.9</v>
      </c>
      <c r="I16" s="34">
        <f>G16*H16</f>
        <v>0</v>
      </c>
      <c r="J16" s="36">
        <v>0.5</v>
      </c>
      <c r="K16" s="34">
        <f t="shared" si="2"/>
        <v>0</v>
      </c>
      <c r="L16" s="10">
        <v>73</v>
      </c>
      <c r="M16" s="12">
        <f t="shared" si="3"/>
        <v>0</v>
      </c>
    </row>
    <row r="17" spans="1:13" ht="15" customHeight="1">
      <c r="A17" s="5"/>
      <c r="B17" s="33" t="s">
        <v>6</v>
      </c>
      <c r="C17" s="39"/>
      <c r="D17" s="39"/>
      <c r="E17" s="39"/>
      <c r="F17" s="40"/>
      <c r="G17" s="67">
        <f t="shared" si="0"/>
        <v>0</v>
      </c>
      <c r="H17" s="36">
        <v>0.95</v>
      </c>
      <c r="I17" s="34">
        <f t="shared" si="1"/>
        <v>0</v>
      </c>
      <c r="J17" s="36">
        <v>0.5</v>
      </c>
      <c r="K17" s="34">
        <f t="shared" si="2"/>
        <v>0</v>
      </c>
      <c r="L17" s="10">
        <v>56</v>
      </c>
      <c r="M17" s="12">
        <f t="shared" si="3"/>
        <v>0</v>
      </c>
    </row>
    <row r="18" spans="2:13" ht="15">
      <c r="B18" s="33" t="s">
        <v>9</v>
      </c>
      <c r="C18" s="39"/>
      <c r="D18" s="39"/>
      <c r="E18" s="39"/>
      <c r="F18" s="40"/>
      <c r="G18" s="67">
        <f t="shared" si="0"/>
        <v>0</v>
      </c>
      <c r="H18" s="36">
        <v>0.9</v>
      </c>
      <c r="I18" s="34">
        <f t="shared" si="1"/>
        <v>0</v>
      </c>
      <c r="J18" s="36">
        <v>0.5</v>
      </c>
      <c r="K18" s="34">
        <f t="shared" si="2"/>
        <v>0</v>
      </c>
      <c r="L18" s="10">
        <v>63.6</v>
      </c>
      <c r="M18" s="12">
        <f t="shared" si="3"/>
        <v>0</v>
      </c>
    </row>
    <row r="19" spans="2:13" ht="15" customHeight="1">
      <c r="B19" s="33" t="s">
        <v>10</v>
      </c>
      <c r="C19" s="39"/>
      <c r="D19" s="39"/>
      <c r="E19" s="39"/>
      <c r="F19" s="40"/>
      <c r="G19" s="67">
        <f t="shared" si="0"/>
        <v>0</v>
      </c>
      <c r="H19" s="36">
        <v>0.9</v>
      </c>
      <c r="I19" s="34">
        <f t="shared" si="1"/>
        <v>0</v>
      </c>
      <c r="J19" s="36">
        <v>0.5</v>
      </c>
      <c r="K19" s="34">
        <f t="shared" si="2"/>
        <v>0</v>
      </c>
      <c r="L19" s="10">
        <v>66.2</v>
      </c>
      <c r="M19" s="12">
        <f t="shared" si="3"/>
        <v>0</v>
      </c>
    </row>
    <row r="20" spans="2:13" ht="15" customHeight="1">
      <c r="B20" s="33" t="s">
        <v>11</v>
      </c>
      <c r="C20" s="39"/>
      <c r="D20" s="39"/>
      <c r="E20" s="39"/>
      <c r="F20" s="40"/>
      <c r="G20" s="67">
        <f t="shared" si="0"/>
        <v>0</v>
      </c>
      <c r="H20" s="36">
        <v>0.9</v>
      </c>
      <c r="I20" s="34">
        <f t="shared" si="1"/>
        <v>0</v>
      </c>
      <c r="J20" s="36">
        <v>0.5</v>
      </c>
      <c r="K20" s="34">
        <f t="shared" si="2"/>
        <v>0</v>
      </c>
      <c r="L20" s="10">
        <v>65</v>
      </c>
      <c r="M20" s="12">
        <f t="shared" si="3"/>
        <v>0</v>
      </c>
    </row>
    <row r="21" spans="2:13" ht="15" customHeight="1">
      <c r="B21" s="33" t="s">
        <v>7</v>
      </c>
      <c r="C21" s="39"/>
      <c r="D21" s="39"/>
      <c r="E21" s="39"/>
      <c r="F21" s="40"/>
      <c r="G21" s="67">
        <f t="shared" si="0"/>
        <v>0</v>
      </c>
      <c r="H21" s="36">
        <v>0.9</v>
      </c>
      <c r="I21" s="34">
        <f t="shared" si="1"/>
        <v>0</v>
      </c>
      <c r="J21" s="36">
        <v>0.5</v>
      </c>
      <c r="K21" s="34">
        <f t="shared" si="2"/>
        <v>0</v>
      </c>
      <c r="L21" s="10">
        <v>0</v>
      </c>
      <c r="M21" s="12">
        <f t="shared" si="3"/>
        <v>0</v>
      </c>
    </row>
    <row r="22" spans="1:13" s="2" customFormat="1" ht="31.5" customHeight="1">
      <c r="A22" s="3"/>
      <c r="B22" s="33" t="s">
        <v>16</v>
      </c>
      <c r="C22" s="39"/>
      <c r="D22" s="39"/>
      <c r="E22" s="39"/>
      <c r="F22" s="40"/>
      <c r="G22" s="67">
        <f t="shared" si="0"/>
        <v>0</v>
      </c>
      <c r="H22" s="36">
        <v>0.9</v>
      </c>
      <c r="I22" s="34">
        <f t="shared" si="1"/>
        <v>0</v>
      </c>
      <c r="J22" s="36">
        <v>0.5</v>
      </c>
      <c r="K22" s="34">
        <f t="shared" si="2"/>
        <v>0</v>
      </c>
      <c r="L22" s="10">
        <v>0</v>
      </c>
      <c r="M22" s="12">
        <f t="shared" si="3"/>
        <v>0</v>
      </c>
    </row>
    <row r="23" spans="2:13" ht="15" customHeight="1">
      <c r="B23" s="33" t="s">
        <v>12</v>
      </c>
      <c r="C23" s="39"/>
      <c r="D23" s="39"/>
      <c r="E23" s="39"/>
      <c r="F23" s="40"/>
      <c r="G23" s="67">
        <f t="shared" si="0"/>
        <v>0</v>
      </c>
      <c r="H23" s="36">
        <v>0.9</v>
      </c>
      <c r="I23" s="34">
        <f t="shared" si="1"/>
        <v>0</v>
      </c>
      <c r="J23" s="36">
        <v>0.5</v>
      </c>
      <c r="K23" s="34">
        <f t="shared" si="2"/>
        <v>0</v>
      </c>
      <c r="L23" s="10">
        <v>0</v>
      </c>
      <c r="M23" s="12">
        <f t="shared" si="3"/>
        <v>0</v>
      </c>
    </row>
    <row r="24" spans="1:13" ht="15" customHeight="1">
      <c r="A24" s="5"/>
      <c r="B24" s="33" t="s">
        <v>1</v>
      </c>
      <c r="C24" s="39"/>
      <c r="D24" s="39"/>
      <c r="E24" s="39"/>
      <c r="F24" s="40"/>
      <c r="G24" s="67">
        <f t="shared" si="0"/>
        <v>0</v>
      </c>
      <c r="H24" s="36">
        <v>0.9</v>
      </c>
      <c r="I24" s="34">
        <f t="shared" si="1"/>
        <v>0</v>
      </c>
      <c r="J24" s="36">
        <v>0.5</v>
      </c>
      <c r="K24" s="34">
        <f t="shared" si="2"/>
        <v>0</v>
      </c>
      <c r="L24" s="10">
        <v>0</v>
      </c>
      <c r="M24" s="12">
        <f t="shared" si="3"/>
        <v>0</v>
      </c>
    </row>
    <row r="25" spans="1:13" ht="15" customHeight="1">
      <c r="A25" s="5"/>
      <c r="B25" s="33" t="s">
        <v>2</v>
      </c>
      <c r="C25" s="39"/>
      <c r="D25" s="39"/>
      <c r="E25" s="39"/>
      <c r="F25" s="40"/>
      <c r="G25" s="67">
        <f t="shared" si="0"/>
        <v>0</v>
      </c>
      <c r="H25" s="36">
        <v>0.9</v>
      </c>
      <c r="I25" s="34">
        <f t="shared" si="1"/>
        <v>0</v>
      </c>
      <c r="J25" s="36">
        <v>0.5</v>
      </c>
      <c r="K25" s="34">
        <f t="shared" si="2"/>
        <v>0</v>
      </c>
      <c r="L25" s="10">
        <v>0</v>
      </c>
      <c r="M25" s="12">
        <f t="shared" si="3"/>
        <v>0</v>
      </c>
    </row>
    <row r="26" spans="1:13" ht="15" customHeight="1">
      <c r="A26" s="5"/>
      <c r="B26" s="33" t="s">
        <v>3</v>
      </c>
      <c r="C26" s="39"/>
      <c r="D26" s="39"/>
      <c r="E26" s="39"/>
      <c r="F26" s="40"/>
      <c r="G26" s="67">
        <f t="shared" si="0"/>
        <v>0</v>
      </c>
      <c r="H26" s="36">
        <v>0.9</v>
      </c>
      <c r="I26" s="34">
        <f t="shared" si="1"/>
        <v>0</v>
      </c>
      <c r="J26" s="36">
        <v>0.5</v>
      </c>
      <c r="K26" s="34">
        <f t="shared" si="2"/>
        <v>0</v>
      </c>
      <c r="L26" s="10">
        <v>0</v>
      </c>
      <c r="M26" s="12">
        <f t="shared" si="3"/>
        <v>0</v>
      </c>
    </row>
    <row r="27" spans="1:13" ht="15" customHeight="1">
      <c r="A27" s="5"/>
      <c r="B27" s="33" t="s">
        <v>26</v>
      </c>
      <c r="C27" s="39"/>
      <c r="D27" s="39"/>
      <c r="E27" s="39"/>
      <c r="F27" s="40"/>
      <c r="G27" s="66">
        <f t="shared" si="0"/>
        <v>0</v>
      </c>
      <c r="H27" s="36">
        <v>0.9</v>
      </c>
      <c r="I27" s="34">
        <f t="shared" si="1"/>
        <v>0</v>
      </c>
      <c r="J27" s="36">
        <v>0.5</v>
      </c>
      <c r="K27" s="34">
        <f t="shared" si="2"/>
        <v>0</v>
      </c>
      <c r="L27" s="10">
        <v>0</v>
      </c>
      <c r="M27" s="12">
        <f t="shared" si="3"/>
        <v>0</v>
      </c>
    </row>
    <row r="28" spans="1:13" ht="15" customHeight="1">
      <c r="A28" s="5"/>
      <c r="B28" s="33" t="s">
        <v>27</v>
      </c>
      <c r="C28" s="39"/>
      <c r="D28" s="39"/>
      <c r="E28" s="42"/>
      <c r="F28" s="40"/>
      <c r="G28" s="67">
        <f t="shared" si="0"/>
        <v>0</v>
      </c>
      <c r="H28" s="36">
        <v>0.9</v>
      </c>
      <c r="I28" s="34">
        <f t="shared" si="1"/>
        <v>0</v>
      </c>
      <c r="J28" s="36">
        <v>0.5</v>
      </c>
      <c r="K28" s="34">
        <f t="shared" si="2"/>
        <v>0</v>
      </c>
      <c r="L28" s="10">
        <v>0</v>
      </c>
      <c r="M28" s="12">
        <f t="shared" si="3"/>
        <v>0</v>
      </c>
    </row>
    <row r="29" spans="1:13" ht="15" customHeight="1">
      <c r="A29" s="5"/>
      <c r="B29" s="33" t="s">
        <v>4</v>
      </c>
      <c r="C29" s="39"/>
      <c r="D29" s="39"/>
      <c r="E29" s="42"/>
      <c r="F29" s="40"/>
      <c r="G29" s="67">
        <f t="shared" si="0"/>
        <v>0</v>
      </c>
      <c r="H29" s="36">
        <v>0.9</v>
      </c>
      <c r="I29" s="34">
        <f t="shared" si="1"/>
        <v>0</v>
      </c>
      <c r="J29" s="36">
        <v>0.5</v>
      </c>
      <c r="K29" s="34">
        <f t="shared" si="2"/>
        <v>0</v>
      </c>
      <c r="L29" s="10">
        <v>0</v>
      </c>
      <c r="M29" s="12">
        <f t="shared" si="3"/>
        <v>0</v>
      </c>
    </row>
    <row r="30" spans="1:13" ht="15" customHeight="1">
      <c r="A30" s="5"/>
      <c r="B30" s="33" t="s">
        <v>66</v>
      </c>
      <c r="C30" s="77" t="s">
        <v>49</v>
      </c>
      <c r="D30" s="78"/>
      <c r="E30" s="78"/>
      <c r="F30" s="78"/>
      <c r="G30" s="78"/>
      <c r="H30" s="79"/>
      <c r="I30" s="34">
        <f>SUM(I12:I29)</f>
        <v>0</v>
      </c>
      <c r="J30" s="48"/>
      <c r="K30" s="34">
        <f>SUM(K12:K29)</f>
        <v>0</v>
      </c>
      <c r="M30" s="12">
        <f>SUM(M12:M29)</f>
        <v>0</v>
      </c>
    </row>
    <row r="31" ht="15">
      <c r="B31" s="16" t="s">
        <v>64</v>
      </c>
    </row>
    <row r="32" ht="15">
      <c r="B32" s="16" t="s">
        <v>51</v>
      </c>
    </row>
    <row r="35" ht="15">
      <c r="B35" s="16" t="s">
        <v>67</v>
      </c>
    </row>
  </sheetData>
  <sheetProtection password="D151" sheet="1" formatCells="0" formatColumns="0" formatRows="0" insertColumns="0" insertRows="0" insertHyperlinks="0" deleteColumns="0" deleteRows="0" pivotTables="0"/>
  <protectedRanges>
    <protectedRange sqref="C12:F29 H12:H29 J12:J29" name="Rango1"/>
  </protectedRanges>
  <mergeCells count="1">
    <mergeCell ref="C30:H3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C3:F10"/>
  <sheetViews>
    <sheetView showGridLines="0" zoomScalePageLayoutView="0" workbookViewId="0" topLeftCell="A1">
      <selection activeCell="C4" sqref="C4"/>
    </sheetView>
  </sheetViews>
  <sheetFormatPr defaultColWidth="11.57421875" defaultRowHeight="15"/>
  <cols>
    <col min="1" max="1" width="11.57421875" style="0" customWidth="1"/>
    <col min="2" max="3" width="20.7109375" style="16" customWidth="1"/>
    <col min="4" max="4" width="20.7109375" style="35" customWidth="1"/>
    <col min="5" max="5" width="20.7109375" style="16" customWidth="1"/>
    <col min="6" max="11" width="20.7109375" style="0" customWidth="1"/>
  </cols>
  <sheetData>
    <row r="3" spans="4:6" ht="15">
      <c r="D3" s="16"/>
      <c r="F3" s="16"/>
    </row>
    <row r="4" spans="3:6" ht="15">
      <c r="C4" s="65" t="s">
        <v>81</v>
      </c>
      <c r="D4" s="16"/>
      <c r="F4" s="16"/>
    </row>
    <row r="5" spans="4:6" ht="15">
      <c r="D5" s="16"/>
      <c r="F5" s="16"/>
    </row>
    <row r="6" spans="4:6" ht="15">
      <c r="D6" s="16"/>
      <c r="F6" s="16"/>
    </row>
    <row r="7" ht="15">
      <c r="F7" s="16"/>
    </row>
    <row r="8" spans="3:6" ht="20.25">
      <c r="C8" s="80" t="s">
        <v>58</v>
      </c>
      <c r="D8" s="80"/>
      <c r="E8" s="80"/>
      <c r="F8" s="58">
        <f>'EB Combustión '!H31</f>
        <v>0</v>
      </c>
    </row>
    <row r="9" spans="3:6" ht="20.25">
      <c r="C9" s="57" t="s">
        <v>59</v>
      </c>
      <c r="D9" s="59"/>
      <c r="E9" s="60"/>
      <c r="F9" s="58">
        <f>'EP Combustión'!M30</f>
        <v>0</v>
      </c>
    </row>
    <row r="10" spans="3:6" ht="20.25">
      <c r="C10" s="61" t="s">
        <v>60</v>
      </c>
      <c r="D10" s="62"/>
      <c r="E10" s="63"/>
      <c r="F10" s="64">
        <f>F8-F9</f>
        <v>0</v>
      </c>
    </row>
  </sheetData>
  <sheetProtection password="DE91" sheet="1" formatCells="0" formatColumns="0" formatRows="0" insertColumns="0" insertRows="0" insertHyperlinks="0" deleteColumns="0" deleteRows="0" sort="0" autoFilter="0" pivotTables="0"/>
  <mergeCells count="1">
    <mergeCell ref="C8: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dc:creator>
  <cp:keywords/>
  <dc:description/>
  <cp:lastModifiedBy>Bartolomé Lasa, Jesús Abraham</cp:lastModifiedBy>
  <dcterms:created xsi:type="dcterms:W3CDTF">2012-06-27T11:48:36Z</dcterms:created>
  <dcterms:modified xsi:type="dcterms:W3CDTF">2023-03-01T11:29:04Z</dcterms:modified>
  <cp:category/>
  <cp:version/>
  <cp:contentType/>
  <cp:contentStatus/>
</cp:coreProperties>
</file>