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C:\Users\jabartolome\Documents\Abraham\FES-CO2\Metodologías Liken\PCI húmeda\"/>
    </mc:Choice>
  </mc:AlternateContent>
  <xr:revisionPtr revIDLastSave="0" documentId="13_ncr:1_{66C334C5-8A2C-4B24-A5A1-CB9726E7815D}" xr6:coauthVersionLast="47" xr6:coauthVersionMax="47" xr10:uidLastSave="{00000000-0000-0000-0000-000000000000}"/>
  <bookViews>
    <workbookView xWindow="20370" yWindow="-120" windowWidth="29040" windowHeight="15840" tabRatio="729" activeTab="1" xr2:uid="{00000000-000D-0000-FFFF-FFFF00000000}"/>
  </bookViews>
  <sheets>
    <sheet name="Alcance y contenido" sheetId="5" r:id="rId1"/>
    <sheet name="Instrucciones" sheetId="15" r:id="rId2"/>
    <sheet name="Diagrama de flujo" sheetId="6" r:id="rId3"/>
    <sheet name="Certif_energetica" sheetId="18" r:id="rId4"/>
    <sheet name="EB Combustión " sheetId="9" r:id="rId5"/>
    <sheet name="EP Combustión" sheetId="11" r:id="rId6"/>
    <sheet name="Resumen emisiones"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1" l="1"/>
  <c r="I17" i="11" s="1"/>
  <c r="G28" i="11"/>
  <c r="I28" i="11" s="1"/>
  <c r="G16" i="11"/>
  <c r="I16" i="11" s="1"/>
  <c r="G18" i="11"/>
  <c r="K18" i="11" s="1"/>
  <c r="G19" i="11"/>
  <c r="I19" i="11" s="1"/>
  <c r="G20" i="11"/>
  <c r="I20" i="11" s="1"/>
  <c r="G21" i="11"/>
  <c r="K21" i="11" s="1"/>
  <c r="G22" i="11"/>
  <c r="I22" i="11" s="1"/>
  <c r="G23" i="11"/>
  <c r="I23" i="11" s="1"/>
  <c r="G12" i="11"/>
  <c r="I12" i="11" s="1"/>
  <c r="G13" i="11"/>
  <c r="I13" i="11" s="1"/>
  <c r="G14" i="11"/>
  <c r="I14" i="11" s="1"/>
  <c r="G15" i="11"/>
  <c r="I15" i="11" s="1"/>
  <c r="G24" i="11"/>
  <c r="K24" i="11" s="1"/>
  <c r="G25" i="11"/>
  <c r="K25" i="11" s="1"/>
  <c r="G26" i="11"/>
  <c r="I26" i="11" s="1"/>
  <c r="G27" i="11"/>
  <c r="I27" i="11" s="1"/>
  <c r="G29" i="11"/>
  <c r="I29" i="11" s="1"/>
  <c r="B19" i="18"/>
  <c r="B21" i="18" s="1"/>
  <c r="K13" i="11"/>
  <c r="K19" i="11"/>
  <c r="K23" i="11"/>
  <c r="K27" i="11"/>
  <c r="K15" i="11"/>
  <c r="K17" i="11"/>
  <c r="K20" i="11"/>
  <c r="K16" i="11"/>
  <c r="K14" i="11"/>
  <c r="K22" i="11"/>
  <c r="K26" i="11"/>
  <c r="K12" i="11" l="1"/>
  <c r="I18" i="11"/>
  <c r="I30" i="11" s="1"/>
  <c r="C9" i="11" s="1"/>
  <c r="C6" i="9" s="1"/>
  <c r="K28" i="11"/>
  <c r="K29" i="11"/>
  <c r="I25" i="11"/>
  <c r="I21" i="11"/>
  <c r="I24" i="11"/>
  <c r="D18" i="9" l="1"/>
  <c r="F18" i="9" s="1"/>
  <c r="H18" i="9" s="1"/>
  <c r="D28" i="9"/>
  <c r="F28" i="9" s="1"/>
  <c r="H28" i="9" s="1"/>
  <c r="D20" i="9"/>
  <c r="F20" i="9" s="1"/>
  <c r="H20" i="9" s="1"/>
  <c r="D17" i="9"/>
  <c r="F17" i="9" s="1"/>
  <c r="H17" i="9" s="1"/>
  <c r="D25" i="9"/>
  <c r="F25" i="9" s="1"/>
  <c r="H25" i="9" s="1"/>
  <c r="D16" i="9"/>
  <c r="F16" i="9" s="1"/>
  <c r="H16" i="9" s="1"/>
  <c r="D26" i="9"/>
  <c r="F26" i="9" s="1"/>
  <c r="H26" i="9" s="1"/>
  <c r="D13" i="9"/>
  <c r="F13" i="9" s="1"/>
  <c r="H13" i="9" s="1"/>
  <c r="H31" i="9" s="1"/>
  <c r="E7" i="8" s="1"/>
  <c r="E9" i="8" s="1"/>
  <c r="D23" i="9"/>
  <c r="F23" i="9" s="1"/>
  <c r="H23" i="9" s="1"/>
  <c r="D30" i="9"/>
  <c r="F30" i="9" s="1"/>
  <c r="H30" i="9" s="1"/>
  <c r="D19" i="9"/>
  <c r="F19" i="9" s="1"/>
  <c r="H19" i="9" s="1"/>
  <c r="D22" i="9"/>
  <c r="F22" i="9" s="1"/>
  <c r="H22" i="9" s="1"/>
  <c r="D15" i="9"/>
  <c r="F15" i="9" s="1"/>
  <c r="H15" i="9" s="1"/>
  <c r="D24" i="9"/>
  <c r="F24" i="9" s="1"/>
  <c r="H24" i="9" s="1"/>
  <c r="D21" i="9"/>
  <c r="F21" i="9" s="1"/>
  <c r="H21" i="9" s="1"/>
  <c r="D14" i="9"/>
  <c r="F14" i="9" s="1"/>
  <c r="H14" i="9" s="1"/>
  <c r="D29" i="9"/>
  <c r="F29" i="9" s="1"/>
  <c r="H29" i="9" s="1"/>
  <c r="D27" i="9"/>
  <c r="F27" i="9" s="1"/>
  <c r="H27" i="9" s="1"/>
  <c r="K30" i="11"/>
  <c r="E8" i="8" s="1"/>
  <c r="D31" i="9" l="1"/>
</calcChain>
</file>

<file path=xl/sharedStrings.xml><?xml version="1.0" encoding="utf-8"?>
<sst xmlns="http://schemas.openxmlformats.org/spreadsheetml/2006/main" count="115" uniqueCount="91">
  <si>
    <t>COMBUSTIBLE</t>
  </si>
  <si>
    <t>Madera</t>
  </si>
  <si>
    <t>Carbón vegetal</t>
  </si>
  <si>
    <t>Residuos de madera</t>
  </si>
  <si>
    <t>Residuos agrícolas</t>
  </si>
  <si>
    <t>Combustible</t>
  </si>
  <si>
    <t xml:space="preserve">Gas natural </t>
  </si>
  <si>
    <t>Biogás Vertedero</t>
  </si>
  <si>
    <t>Gasóleo C</t>
  </si>
  <si>
    <t>Propano</t>
  </si>
  <si>
    <t>Butano</t>
  </si>
  <si>
    <t>GLP (mezcla)</t>
  </si>
  <si>
    <t>Hidrógeno</t>
  </si>
  <si>
    <t>Densidad (kg/m3)</t>
  </si>
  <si>
    <t>Biogás EDAR/biometanización</t>
  </si>
  <si>
    <t>Diagrama de flujo</t>
  </si>
  <si>
    <t xml:space="preserve">Alcance </t>
  </si>
  <si>
    <t>No se incluyen en este análisis otras sustancias contaminantes (ni GEIs ni contaminantes atmosféricos) por no considerarse significativos para este propósito.</t>
  </si>
  <si>
    <t>Pestaña "Resumen emisiones": una vez cumplimentadas el resto de pestañas, esta hoja recoge las emisiones para el escenario base, escenario de proyecto y reducción de emisiones; no es necesario cumplimentar información.</t>
  </si>
  <si>
    <t xml:space="preserve">Las emisiones calculadas corresponden únicamente a los procesos sintetizado en la pestaña "Diagrama de flujo". </t>
  </si>
  <si>
    <t>Hulla</t>
  </si>
  <si>
    <t>Lignito negro</t>
  </si>
  <si>
    <t>Aglomerados de hulla</t>
  </si>
  <si>
    <t>Coque de petróleo</t>
  </si>
  <si>
    <t>Astillas</t>
  </si>
  <si>
    <t>Pélet</t>
  </si>
  <si>
    <t xml:space="preserve">Características del proyecto: escenario base </t>
  </si>
  <si>
    <t xml:space="preserve">Características del proyecto: escenario proyecto </t>
  </si>
  <si>
    <t>Celdas a cumplimentar en caso de tener la información, pese a que no son obligatorias para los requerimientos del proyecto.</t>
  </si>
  <si>
    <t>Celdas a cumplimentar para obtener emisiones.</t>
  </si>
  <si>
    <t>Pestaña "EB Combustión": se cumplimentará para obtener las emisiones del escenario base, siguiendo las instrucciones de cumplimetación específicadas encima de la tabla.</t>
  </si>
  <si>
    <t xml:space="preserve">Instrucciones generales para la cumplimentación: </t>
  </si>
  <si>
    <t>PCI en base húmeda (GJ/t)</t>
  </si>
  <si>
    <t>Pestaña "Diagrama de flujo" : síntesis del proceso, no es necesario cumplimentar información.</t>
  </si>
  <si>
    <t>Factor de emisión de CO2 total (kg/GJ)</t>
  </si>
  <si>
    <t>Energía Primaria (GJ)</t>
  </si>
  <si>
    <t>Fracción de Eficiencia de la instalación de combustión (1)</t>
  </si>
  <si>
    <t>Energía final requerida (GJ) (2)</t>
  </si>
  <si>
    <t>NA</t>
  </si>
  <si>
    <t>(1) Los valores de eficiciencia en la combustión son elegidos conservadores por defecto, debiéndose utilizar preferiblemente los valores reales.</t>
  </si>
  <si>
    <t xml:space="preserve">Para obtener las emisiones es necesario: </t>
  </si>
  <si>
    <t>La energía final requerida debe ser igual para el escenario proyecto que para el escenario base.</t>
  </si>
  <si>
    <t>Emisiones CO2 (t)</t>
  </si>
  <si>
    <t>Emisiones del escenario base (t CO2-eq)</t>
  </si>
  <si>
    <t>Emisiones del escenario proyecto (t CO2-eq)</t>
  </si>
  <si>
    <t>Reducción de emisiones (t CO2-eq)</t>
  </si>
  <si>
    <t>NA = No Apreciable</t>
  </si>
  <si>
    <t>m3</t>
  </si>
  <si>
    <t>Toneladas de combustible consumido (1)</t>
  </si>
  <si>
    <t>(1) Especificar en toneladas o en m3.</t>
  </si>
  <si>
    <t>Total</t>
  </si>
  <si>
    <t>NA = No Aplica</t>
  </si>
  <si>
    <t>Instrucciones</t>
  </si>
  <si>
    <t>TOTALES</t>
  </si>
  <si>
    <t>Energía final suministrada (GJ) (2)</t>
  </si>
  <si>
    <t xml:space="preserve">(3) LA INFORMACIÓN SOBRE LA LÍNEA DE BASE DEBE SER CONSISTENTE CON LA INDICADA EN EL DOCUMENTO DE PROYECTO </t>
  </si>
  <si>
    <t>Fracción de Eficiencia de la instalación de combustión</t>
  </si>
  <si>
    <t xml:space="preserve">1. </t>
  </si>
  <si>
    <t>Deberá incorporar información únicamente en las celdas marcadas en amarillo.</t>
  </si>
  <si>
    <t xml:space="preserve">2. </t>
  </si>
  <si>
    <t xml:space="preserve">3. </t>
  </si>
  <si>
    <t xml:space="preserve">4. </t>
  </si>
  <si>
    <t>(4) Debido a la posibilidad de que el escenario de referencia utilice más de un combustible, se debe cumplimentar  la columna "Fracción de energía atribuible al combustible" con el porcentaje de energía suministrada por cada combustible. En caso de que sólo se utilice un combustible, el valor de la fracción debe ser igual a 100%.</t>
  </si>
  <si>
    <t>Fracción de energía atribuible al combustible (%)       (3) (4)</t>
  </si>
  <si>
    <t>Se requiere cumplimentar la eficiencia real de la nueva instalación de combustión en tanto por uno (0-1).</t>
  </si>
  <si>
    <r>
      <t xml:space="preserve">A continuación, deberá abrir la pestaña </t>
    </r>
    <r>
      <rPr>
        <b/>
        <sz val="11"/>
        <color indexed="8"/>
        <rFont val="Arial"/>
        <family val="2"/>
      </rPr>
      <t xml:space="preserve">"EB combustión" </t>
    </r>
    <r>
      <rPr>
        <sz val="11"/>
        <color indexed="8"/>
        <rFont val="Arial"/>
        <family val="2"/>
      </rPr>
      <t xml:space="preserve">y rellenar las celdas en amarillo con información relativa a la situación pre-proyecto. En concreto, deberá aportar información sobre el tipo/s de combustible/s que se empleaba en la situación pre-proyecto y la eficiencia de la antigua instalación de combustión (si desconoce el dato, mantenga el valor por defecto que aparece). Esta información debe ser consistente con la que aportó en el DP y en el cálculo ex-ante de las reducciones. A partir de esos datos de referencia de la situación pre-proyecto se obtendrá el cálculo de la reduccion de emisiones asociada al periodo concreto de seguimiento, que podrá consultar en la pestaña </t>
    </r>
    <r>
      <rPr>
        <b/>
        <sz val="11"/>
        <color indexed="8"/>
        <rFont val="Arial"/>
        <family val="2"/>
      </rPr>
      <t>"Resumen de emisiones"</t>
    </r>
    <r>
      <rPr>
        <sz val="11"/>
        <color indexed="8"/>
        <rFont val="Arial"/>
        <family val="2"/>
      </rPr>
      <t>.</t>
    </r>
  </si>
  <si>
    <r>
      <t xml:space="preserve">En primer lugar, deberá insertar los datos de la pestaña </t>
    </r>
    <r>
      <rPr>
        <b/>
        <sz val="11"/>
        <color indexed="8"/>
        <rFont val="Arial"/>
        <family val="2"/>
      </rPr>
      <t xml:space="preserve">"EP combustión" </t>
    </r>
    <r>
      <rPr>
        <sz val="11"/>
        <color indexed="8"/>
        <rFont val="Arial"/>
        <family val="2"/>
      </rPr>
      <t xml:space="preserve">con los datos reales, de consumo de su proyecto referido al </t>
    </r>
    <r>
      <rPr>
        <b/>
        <sz val="11"/>
        <color indexed="8"/>
        <rFont val="Arial"/>
        <family val="2"/>
      </rPr>
      <t>periodo de seguimiento al que aplique el cálculo.</t>
    </r>
  </si>
  <si>
    <t>Dato real de reducción de emisiones en el periodo:</t>
  </si>
  <si>
    <t>Energía Final requerida por combustible (GJ)</t>
  </si>
  <si>
    <t>DATOS RECOGIDOS EN LAS CERTIFICACIONES ENERGÉTICAS DEL EDIFICIO</t>
  </si>
  <si>
    <t xml:space="preserve">Consumo de energía </t>
  </si>
  <si>
    <t>Calificación consumo energía*</t>
  </si>
  <si>
    <t>Emisiones*</t>
  </si>
  <si>
    <t>Calificación emisiones*</t>
  </si>
  <si>
    <t>Superficie útil del edificio</t>
  </si>
  <si>
    <t>KWH/m2 año</t>
  </si>
  <si>
    <t>A-G</t>
  </si>
  <si>
    <t>KG Co2/ m2</t>
  </si>
  <si>
    <t>M2</t>
  </si>
  <si>
    <t>ESCENARIO BASE</t>
  </si>
  <si>
    <t>ESCENARIO DE PROYECTO</t>
  </si>
  <si>
    <t>* Estos datos se recogen como información adicional proporcionada por la certificación, pero no se utilizan en la metodología</t>
  </si>
  <si>
    <t>Consumo de energía en escenario base en relación al escenario de proyecto</t>
  </si>
  <si>
    <t>(2) la energía final requerida puede no ser igual en EB y EP</t>
  </si>
  <si>
    <t>Pestaña "EP Combustión": se cumplimentará para obtener las emisiones del escenario proyecto, siguiendo las instrucciones de cumplimetación específicadas encima de la tabla.</t>
  </si>
  <si>
    <t>Pestaña "Certif_energetica": se cumplimentará con la información recogida en las certificaciones de eficiencia energética del edificio en escenario base y escenario de proyecto</t>
  </si>
  <si>
    <t>Ahorro de energía</t>
  </si>
  <si>
    <t>Este libro de cálculo está diseñado para estimar la reducción de emisiones de CO2 generada por Proyectos Clima de eficiencia energetica, destinados a la reducción del consumo de combustibles fósiles en un edificio</t>
  </si>
  <si>
    <t>Las mejoras de eficiencia energética a que se refiere esta metodología debe ser computada a la utilización de combustibles fósiles de una instalación de producción de energía térmica, que no pertenezcan a sectores o instalaciones cubiertos por el Sistema Europeo de Derechos de Emisión (EU ETS). Por lo que podrán computarse actuaciones sobre la envolvente del edificio o sobre el consumo de las calderas del edifico, pero no en ahorro de energía eléctrica</t>
  </si>
  <si>
    <r>
      <t xml:space="preserve">Esta metodología de cálculo es la misma que usted conoce y empleó para el cálculo de la reducción de emisiones EX-ANTE de su proyecto. En este caso, está preparada para que usted realice el cálculo EX-POST; es decir, el cálculo de la reducción real de emisiones lograda por su proyecto tras su puesta en marcha durante un periodo definido. Las fórmulas de cálculo no han sido modificadas, únicamente se han desbloquedo las celdas que usted debe cumplimentar en esta ocasión. </t>
    </r>
    <r>
      <rPr>
        <sz val="11"/>
        <color indexed="10"/>
        <rFont val="Arial"/>
        <family val="2"/>
      </rPr>
      <t>Los datos introducidos en la pestaña de "Certificación energética", obtenidos a partir de las certificaciones energéticas del edificios en escenario base y escenario de proyecto, deben ser los mismos que se introdujeron en la metodología EX ANTE, salvo que las obras finalmente realizadas no correspondan con lo proyectado.</t>
    </r>
    <r>
      <rPr>
        <sz val="11"/>
        <color indexed="8"/>
        <rFont val="Arial"/>
        <family val="2"/>
      </rPr>
      <t xml:space="preserve"> La información introducida debe ser consistente con su DP y contar con documentación que avale su fiabilidad, ya que será objeto de verificación. A la hora de cumplimentar este excel es necesario tener en cuenta que:  </t>
    </r>
  </si>
  <si>
    <t>En esa pestaña deberá insertar información relativa al combustible consumido en el periodo de seguimiento, tanto la cantidad de combustible (en toneladas o m3), como otros parámetros de referencia que se solicitan en la pestaña (densidad, PCI en base húmeda). Asimismo deberá aportar información sobre la eficiencia de su nueva instalación de combustión que sustiuya el valor por defecto que aparece en ese apartado de la hoja Excel. Con estos datos, obtendrá  un valor de energía final requerida. La energía requerida en escenario base aparecerá automáticamente en la pestaña "EB combustión" considerando el ahorro energético indicado en las certificaciones energéticas del edificio.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</si>
</sst>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_ ;\-#,##0\ "/>
    <numFmt numFmtId="167" formatCode="#,##0.00_ ;\-#,##0.00\ "/>
    <numFmt numFmtId="168" formatCode="#,##0.0"/>
  </numFmts>
  <fonts count="31">
    <font>
      <sz val="11"/>
      <color theme="1"/>
      <name val="Calibri"/>
      <family val="2"/>
      <scheme val="minor"/>
    </font>
    <font>
      <sz val="11"/>
      <color indexed="8"/>
      <name val="Arial "/>
    </font>
    <font>
      <sz val="11"/>
      <color indexed="8"/>
      <name val="Calibri"/>
      <family val="2"/>
    </font>
    <font>
      <sz val="10"/>
      <color indexed="8"/>
      <name val="Arial"/>
      <family val="2"/>
    </font>
    <font>
      <b/>
      <sz val="10"/>
      <color indexed="8"/>
      <name val="Arial"/>
      <family val="2"/>
    </font>
    <font>
      <b/>
      <sz val="16"/>
      <color indexed="8"/>
      <name val="Calibri"/>
      <family val="2"/>
    </font>
    <font>
      <sz val="11"/>
      <color indexed="40"/>
      <name val="Calibri"/>
      <family val="2"/>
    </font>
    <font>
      <sz val="10"/>
      <color indexed="8"/>
      <name val="Arial"/>
      <family val="2"/>
    </font>
    <font>
      <b/>
      <sz val="10"/>
      <color indexed="18"/>
      <name val="Arial"/>
      <family val="2"/>
    </font>
    <font>
      <b/>
      <sz val="10"/>
      <name val="Arial"/>
      <family val="2"/>
    </font>
    <font>
      <b/>
      <sz val="11"/>
      <color indexed="8"/>
      <name val="Calibri"/>
      <family val="2"/>
    </font>
    <font>
      <sz val="8"/>
      <name val="Calibri"/>
      <family val="2"/>
    </font>
    <font>
      <sz val="11"/>
      <color indexed="8"/>
      <name val="Calibri"/>
      <family val="2"/>
    </font>
    <font>
      <b/>
      <sz val="16"/>
      <color indexed="18"/>
      <name val="Arial"/>
      <family val="2"/>
    </font>
    <font>
      <sz val="16"/>
      <color indexed="8"/>
      <name val="Arial"/>
      <family val="2"/>
    </font>
    <font>
      <b/>
      <sz val="16"/>
      <color indexed="9"/>
      <name val="Arial"/>
      <family val="2"/>
    </font>
    <font>
      <sz val="16"/>
      <color indexed="9"/>
      <name val="Arial"/>
      <family val="2"/>
    </font>
    <font>
      <sz val="11"/>
      <color indexed="8"/>
      <name val="Arial"/>
      <family val="2"/>
    </font>
    <font>
      <b/>
      <sz val="11"/>
      <color indexed="8"/>
      <name val="Arial"/>
      <family val="2"/>
    </font>
    <font>
      <b/>
      <sz val="14"/>
      <color indexed="9"/>
      <name val="Arial"/>
      <family val="2"/>
    </font>
    <font>
      <sz val="11"/>
      <color indexed="10"/>
      <name val="Calibri"/>
      <family val="2"/>
    </font>
    <font>
      <b/>
      <sz val="11"/>
      <color indexed="18"/>
      <name val="Calibri"/>
      <family val="2"/>
    </font>
    <font>
      <b/>
      <sz val="11"/>
      <color indexed="10"/>
      <name val="Calibri"/>
      <family val="2"/>
    </font>
    <font>
      <sz val="11"/>
      <color indexed="62"/>
      <name val="Calibri"/>
      <family val="2"/>
    </font>
    <font>
      <sz val="11"/>
      <color indexed="30"/>
      <name val="Calibri"/>
      <family val="2"/>
    </font>
    <font>
      <u/>
      <sz val="10"/>
      <color indexed="8"/>
      <name val="Arial"/>
      <family val="2"/>
    </font>
    <font>
      <sz val="10"/>
      <color indexed="10"/>
      <name val="Arial"/>
      <family val="2"/>
    </font>
    <font>
      <sz val="11"/>
      <color indexed="10"/>
      <name val="Arial"/>
      <family val="2"/>
    </font>
    <font>
      <sz val="11"/>
      <name val="Calibri"/>
      <family val="2"/>
    </font>
    <font>
      <sz val="10"/>
      <name val="Arial"/>
      <family val="2"/>
    </font>
    <font>
      <sz val="11"/>
      <color theme="1"/>
      <name val="Calibri"/>
      <family val="2"/>
      <scheme val="minor"/>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9" fontId="12" fillId="0" borderId="0" applyFont="0" applyFill="0" applyBorder="0" applyAlignment="0" applyProtection="0"/>
  </cellStyleXfs>
  <cellXfs count="82">
    <xf numFmtId="0" fontId="0" fillId="0" borderId="0" xfId="0"/>
    <xf numFmtId="0" fontId="1" fillId="0" borderId="0" xfId="0" applyFont="1"/>
    <xf numFmtId="0" fontId="4" fillId="0" borderId="0" xfId="0" applyFont="1" applyAlignment="1">
      <alignment vertical="top" wrapText="1"/>
    </xf>
    <xf numFmtId="0" fontId="3" fillId="0" borderId="0" xfId="0" applyFont="1" applyAlignment="1">
      <alignment horizontal="center" wrapText="1"/>
    </xf>
    <xf numFmtId="0" fontId="5" fillId="0" borderId="0" xfId="0" applyFont="1"/>
    <xf numFmtId="0" fontId="6" fillId="0" borderId="0" xfId="0" applyFont="1"/>
    <xf numFmtId="0" fontId="6" fillId="0" borderId="0" xfId="0" applyFont="1" applyAlignment="1">
      <alignment horizontal="center"/>
    </xf>
    <xf numFmtId="0" fontId="5" fillId="0" borderId="0" xfId="0" applyFont="1" applyAlignment="1">
      <alignment horizontal="center"/>
    </xf>
    <xf numFmtId="1"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7" fillId="0" borderId="0" xfId="0" applyFont="1"/>
    <xf numFmtId="0" fontId="8" fillId="0" borderId="0" xfId="0" applyFont="1" applyAlignment="1">
      <alignment vertical="center"/>
    </xf>
    <xf numFmtId="0" fontId="9" fillId="2" borderId="1" xfId="0" applyFont="1" applyFill="1" applyBorder="1" applyAlignment="1">
      <alignment horizontal="center" vertical="center" wrapText="1"/>
    </xf>
    <xf numFmtId="0" fontId="3" fillId="0" borderId="0" xfId="0" applyFont="1"/>
    <xf numFmtId="0" fontId="8" fillId="0" borderId="0" xfId="0" applyFont="1" applyAlignment="1">
      <alignment horizontal="left" vertical="center"/>
    </xf>
    <xf numFmtId="0" fontId="3" fillId="0" borderId="1" xfId="0" applyFont="1" applyBorder="1" applyAlignment="1">
      <alignment horizontal="left" vertical="center" wrapText="1"/>
    </xf>
    <xf numFmtId="0" fontId="4" fillId="0" borderId="0" xfId="0" applyFont="1"/>
    <xf numFmtId="0" fontId="7" fillId="3" borderId="0" xfId="0" applyFont="1" applyFill="1"/>
    <xf numFmtId="0" fontId="7" fillId="4" borderId="0" xfId="0" applyFont="1" applyFill="1"/>
    <xf numFmtId="0" fontId="10" fillId="0" borderId="0" xfId="0" applyFont="1"/>
    <xf numFmtId="167" fontId="3" fillId="0" borderId="1" xfId="1" applyNumberFormat="1" applyFont="1" applyBorder="1" applyAlignment="1">
      <alignment horizontal="center" vertical="center"/>
    </xf>
    <xf numFmtId="167" fontId="30" fillId="5" borderId="1" xfId="1" applyNumberFormat="1" applyFont="1" applyFill="1" applyBorder="1" applyAlignment="1">
      <alignment horizontal="center" vertical="center"/>
    </xf>
    <xf numFmtId="167" fontId="3" fillId="0" borderId="0" xfId="1" applyNumberFormat="1" applyFont="1"/>
    <xf numFmtId="2" fontId="3" fillId="0" borderId="0" xfId="0" applyNumberFormat="1" applyFont="1"/>
    <xf numFmtId="0" fontId="3" fillId="0" borderId="0" xfId="0" applyFont="1" applyAlignment="1">
      <alignment vertical="center"/>
    </xf>
    <xf numFmtId="164" fontId="3" fillId="3" borderId="1" xfId="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0" borderId="0" xfId="1" applyNumberFormat="1" applyFont="1" applyBorder="1" applyAlignment="1">
      <alignment horizontal="center" vertical="center"/>
    </xf>
    <xf numFmtId="167" fontId="3" fillId="3" borderId="1" xfId="1" applyNumberFormat="1" applyFont="1" applyFill="1" applyBorder="1" applyAlignment="1">
      <alignment horizontal="center" vertical="center"/>
    </xf>
    <xf numFmtId="167" fontId="3" fillId="0" borderId="0" xfId="1" applyNumberFormat="1" applyFont="1" applyBorder="1" applyAlignment="1">
      <alignment horizontal="center"/>
    </xf>
    <xf numFmtId="0" fontId="3" fillId="0" borderId="0" xfId="0" applyFont="1" applyAlignment="1">
      <alignment horizontal="left" vertical="center" wrapText="1"/>
    </xf>
    <xf numFmtId="167" fontId="30" fillId="5" borderId="0" xfId="1" applyNumberFormat="1" applyFont="1" applyFill="1" applyBorder="1" applyAlignment="1">
      <alignment horizontal="center" vertical="center"/>
    </xf>
    <xf numFmtId="1" fontId="3" fillId="0" borderId="0" xfId="0" applyNumberFormat="1" applyFont="1" applyAlignment="1">
      <alignment horizontal="center" vertical="center" wrapText="1"/>
    </xf>
    <xf numFmtId="167" fontId="3" fillId="0" borderId="0" xfId="1" applyNumberFormat="1" applyFont="1" applyFill="1" applyBorder="1" applyAlignment="1" applyProtection="1">
      <alignment horizontal="center" vertical="center"/>
      <protection locked="0"/>
    </xf>
    <xf numFmtId="9" fontId="3" fillId="3" borderId="1" xfId="2" applyFont="1" applyFill="1" applyBorder="1" applyAlignment="1">
      <alignment horizontal="left" vertical="center" wrapText="1"/>
    </xf>
    <xf numFmtId="0" fontId="0" fillId="0" borderId="0" xfId="0" applyAlignment="1">
      <alignment wrapText="1"/>
    </xf>
    <xf numFmtId="0" fontId="13" fillId="0" borderId="1" xfId="0" applyFont="1" applyBorder="1" applyAlignment="1">
      <alignment horizontal="left" vertical="center"/>
    </xf>
    <xf numFmtId="2" fontId="14" fillId="0" borderId="1" xfId="0" applyNumberFormat="1" applyFont="1" applyBorder="1"/>
    <xf numFmtId="0" fontId="14" fillId="0" borderId="1" xfId="0" applyFont="1" applyBorder="1"/>
    <xf numFmtId="0" fontId="14" fillId="0" borderId="1" xfId="0" applyFont="1" applyBorder="1" applyAlignment="1">
      <alignment vertical="center"/>
    </xf>
    <xf numFmtId="0" fontId="0" fillId="0" borderId="0" xfId="0" applyAlignment="1">
      <alignment vertical="center"/>
    </xf>
    <xf numFmtId="0" fontId="17" fillId="0" borderId="0" xfId="0" applyFont="1" applyAlignment="1">
      <alignment vertical="center" wrapText="1"/>
    </xf>
    <xf numFmtId="0" fontId="17" fillId="0" borderId="0" xfId="0" applyFont="1"/>
    <xf numFmtId="0" fontId="17" fillId="0" borderId="0" xfId="0" applyFont="1" applyAlignment="1">
      <alignment vertical="center"/>
    </xf>
    <xf numFmtId="0" fontId="15" fillId="6" borderId="1" xfId="0" applyFont="1" applyFill="1" applyBorder="1" applyAlignment="1">
      <alignment horizontal="left" vertical="center"/>
    </xf>
    <xf numFmtId="0" fontId="16" fillId="6" borderId="1" xfId="0" applyFont="1" applyFill="1" applyBorder="1"/>
    <xf numFmtId="0" fontId="16" fillId="6" borderId="1" xfId="0" applyFont="1" applyFill="1" applyBorder="1" applyAlignment="1">
      <alignment vertical="center"/>
    </xf>
    <xf numFmtId="168" fontId="3" fillId="0" borderId="1" xfId="0" applyNumberFormat="1" applyFont="1" applyBorder="1" applyAlignment="1">
      <alignment horizontal="center" vertical="center" wrapText="1"/>
    </xf>
    <xf numFmtId="166" fontId="3" fillId="0" borderId="1" xfId="1" applyNumberFormat="1" applyFont="1" applyBorder="1" applyAlignment="1">
      <alignment horizontal="center" vertical="center" wrapText="1"/>
    </xf>
    <xf numFmtId="3" fontId="16" fillId="6" borderId="1" xfId="0" applyNumberFormat="1" applyFont="1" applyFill="1" applyBorder="1"/>
    <xf numFmtId="0" fontId="21" fillId="0" borderId="1" xfId="0" applyFont="1" applyBorder="1" applyAlignment="1">
      <alignment horizontal="center"/>
    </xf>
    <xf numFmtId="0" fontId="0" fillId="0" borderId="1" xfId="0" applyBorder="1"/>
    <xf numFmtId="0" fontId="0" fillId="3" borderId="1" xfId="0" applyFill="1" applyBorder="1" applyAlignment="1">
      <alignment horizontal="center"/>
    </xf>
    <xf numFmtId="2" fontId="22" fillId="0" borderId="2" xfId="0" applyNumberFormat="1" applyFont="1" applyBorder="1"/>
    <xf numFmtId="0" fontId="23" fillId="5" borderId="0" xfId="0" applyFont="1" applyFill="1"/>
    <xf numFmtId="0" fontId="24" fillId="0" borderId="0" xfId="0" applyFont="1"/>
    <xf numFmtId="0" fontId="22" fillId="0" borderId="0" xfId="0" applyFont="1"/>
    <xf numFmtId="0" fontId="25" fillId="0" borderId="0" xfId="0" applyFont="1"/>
    <xf numFmtId="0" fontId="20" fillId="0" borderId="0" xfId="0" applyFont="1"/>
    <xf numFmtId="9" fontId="20" fillId="0" borderId="2" xfId="2" applyFont="1" applyBorder="1"/>
    <xf numFmtId="0" fontId="26" fillId="0" borderId="0" xfId="0" applyFont="1"/>
    <xf numFmtId="0" fontId="27" fillId="0" borderId="0" xfId="0" applyFont="1"/>
    <xf numFmtId="0" fontId="28" fillId="4" borderId="1" xfId="0" applyFont="1" applyFill="1" applyBorder="1" applyAlignment="1">
      <alignment horizontal="center"/>
    </xf>
    <xf numFmtId="167"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165" fontId="29" fillId="3" borderId="1" xfId="0" applyNumberFormat="1" applyFont="1" applyFill="1" applyBorder="1" applyAlignment="1">
      <alignment horizontal="center" vertical="center" wrapText="1"/>
    </xf>
    <xf numFmtId="0" fontId="8" fillId="0" borderId="0" xfId="0" applyFont="1" applyAlignment="1">
      <alignment horizontal="left" vertical="center"/>
    </xf>
    <xf numFmtId="0" fontId="0" fillId="0" borderId="0" xfId="0" applyAlignment="1">
      <alignment vertical="center"/>
    </xf>
    <xf numFmtId="0" fontId="17" fillId="0" borderId="0" xfId="0" applyFont="1" applyAlignment="1">
      <alignment vertical="center" wrapText="1"/>
    </xf>
    <xf numFmtId="0" fontId="19" fillId="6" borderId="0" xfId="0" applyFont="1" applyFill="1" applyAlignment="1">
      <alignment horizontal="center" vertical="center"/>
    </xf>
    <xf numFmtId="0" fontId="0" fillId="6" borderId="0" xfId="0" applyFill="1" applyAlignment="1">
      <alignment horizontal="center"/>
    </xf>
    <xf numFmtId="0" fontId="17" fillId="0" borderId="0" xfId="0" applyFont="1"/>
    <xf numFmtId="0" fontId="17" fillId="0" borderId="0" xfId="0" applyFont="1" applyAlignment="1">
      <alignment vertical="center"/>
    </xf>
    <xf numFmtId="0" fontId="0" fillId="0" borderId="0" xfId="0"/>
    <xf numFmtId="0" fontId="21" fillId="0" borderId="1" xfId="0" applyFont="1" applyBorder="1" applyAlignment="1">
      <alignment horizontal="center"/>
    </xf>
    <xf numFmtId="167" fontId="3" fillId="0" borderId="3" xfId="1"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1" xfId="0" applyFont="1" applyBorder="1" applyAlignment="1">
      <alignment horizontal="left" vertical="center"/>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352425</xdr:colOff>
      <xdr:row>1</xdr:row>
      <xdr:rowOff>180975</xdr:rowOff>
    </xdr:from>
    <xdr:to>
      <xdr:col>11</xdr:col>
      <xdr:colOff>619125</xdr:colOff>
      <xdr:row>32</xdr:row>
      <xdr:rowOff>114300</xdr:rowOff>
    </xdr:to>
    <xdr:pic>
      <xdr:nvPicPr>
        <xdr:cNvPr id="2134" name="Picture 85" descr="ESQUEMA METODOLOGÍA RCI_2016">
          <a:extLst>
            <a:ext uri="{FF2B5EF4-FFF2-40B4-BE49-F238E27FC236}">
              <a16:creationId xmlns:a16="http://schemas.microsoft.com/office/drawing/2014/main" id="{00000000-0008-0000-0200-00005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941"/>
        <a:stretch>
          <a:fillRect/>
        </a:stretch>
      </xdr:blipFill>
      <xdr:spPr bwMode="auto">
        <a:xfrm>
          <a:off x="352425" y="371475"/>
          <a:ext cx="9286875" cy="606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3:O33"/>
  <sheetViews>
    <sheetView showGridLines="0" zoomScale="85" zoomScaleNormal="130" workbookViewId="0">
      <selection activeCell="G19" sqref="G19"/>
    </sheetView>
  </sheetViews>
  <sheetFormatPr baseColWidth="10" defaultColWidth="11.5703125" defaultRowHeight="15"/>
  <cols>
    <col min="2" max="14" width="11.5703125" style="10"/>
    <col min="15" max="15" width="51.85546875" style="10" customWidth="1"/>
  </cols>
  <sheetData>
    <row r="3" spans="2:7">
      <c r="B3" s="69" t="s">
        <v>16</v>
      </c>
      <c r="C3" s="69"/>
      <c r="D3" s="69"/>
    </row>
    <row r="5" spans="2:7">
      <c r="B5" s="60" t="s">
        <v>87</v>
      </c>
    </row>
    <row r="6" spans="2:7">
      <c r="B6" s="13"/>
      <c r="G6" s="13"/>
    </row>
    <row r="7" spans="2:7">
      <c r="B7" s="13"/>
      <c r="G7" s="13"/>
    </row>
    <row r="8" spans="2:7">
      <c r="B8" s="61" t="s">
        <v>88</v>
      </c>
      <c r="G8" s="13"/>
    </row>
    <row r="9" spans="2:7">
      <c r="B9" s="13" t="s">
        <v>17</v>
      </c>
    </row>
    <row r="10" spans="2:7">
      <c r="B10" s="13" t="s">
        <v>19</v>
      </c>
    </row>
    <row r="11" spans="2:7">
      <c r="B11" s="13"/>
    </row>
    <row r="16" spans="2:7">
      <c r="B16" s="11" t="s">
        <v>31</v>
      </c>
      <c r="C16" s="11"/>
      <c r="D16" s="11"/>
    </row>
    <row r="18" spans="1:15">
      <c r="C18" s="17"/>
      <c r="D18" s="13" t="s">
        <v>29</v>
      </c>
    </row>
    <row r="19" spans="1:15">
      <c r="C19" s="18"/>
      <c r="D19" s="13" t="s">
        <v>28</v>
      </c>
    </row>
    <row r="20" spans="1:15">
      <c r="D20" s="13"/>
    </row>
    <row r="21" spans="1:15" s="19" customFormat="1">
      <c r="A21"/>
      <c r="B21" s="10"/>
      <c r="C21" s="16"/>
      <c r="D21" s="16"/>
      <c r="E21" s="16"/>
      <c r="F21" s="16"/>
      <c r="G21" s="16"/>
      <c r="H21" s="16"/>
      <c r="I21" s="16"/>
      <c r="J21" s="16"/>
      <c r="K21" s="16"/>
      <c r="L21" s="16"/>
      <c r="M21" s="16"/>
      <c r="N21" s="16"/>
      <c r="O21" s="16"/>
    </row>
    <row r="22" spans="1:15">
      <c r="C22" s="16"/>
    </row>
    <row r="23" spans="1:15">
      <c r="C23" s="13" t="s">
        <v>33</v>
      </c>
    </row>
    <row r="24" spans="1:15">
      <c r="C24" s="13" t="s">
        <v>85</v>
      </c>
      <c r="D24" s="57"/>
    </row>
    <row r="25" spans="1:15">
      <c r="C25" s="13" t="s">
        <v>18</v>
      </c>
    </row>
    <row r="26" spans="1:15">
      <c r="C26" s="13" t="s">
        <v>30</v>
      </c>
    </row>
    <row r="27" spans="1:15">
      <c r="C27" s="13" t="s">
        <v>84</v>
      </c>
    </row>
    <row r="28" spans="1:15">
      <c r="C28" s="13"/>
    </row>
    <row r="29" spans="1:15">
      <c r="C29" s="13"/>
    </row>
    <row r="30" spans="1:15" ht="16.5" customHeight="1">
      <c r="C30" s="13"/>
    </row>
    <row r="31" spans="1:15">
      <c r="C31" s="13"/>
    </row>
    <row r="33" spans="3:3">
      <c r="C33" s="13"/>
    </row>
  </sheetData>
  <sheetProtection password="D151" sheet="1" formatCells="0" formatColumns="0" formatRows="0" insertColumns="0" insertRows="0" insertHyperlinks="0" deleteColumns="0" deleteRows="0" sort="0" autoFilter="0" pivotTables="0"/>
  <protectedRanges>
    <protectedRange sqref="C18:C19" name="Rango1"/>
  </protectedRanges>
  <mergeCells count="1">
    <mergeCell ref="B3:D3"/>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8"/>
  <sheetViews>
    <sheetView tabSelected="1" workbookViewId="0">
      <selection activeCell="H10" sqref="H10"/>
    </sheetView>
  </sheetViews>
  <sheetFormatPr baseColWidth="10" defaultColWidth="11.42578125" defaultRowHeight="15"/>
  <cols>
    <col min="1" max="1" width="5.5703125" customWidth="1"/>
    <col min="2" max="2" width="5.7109375" customWidth="1"/>
    <col min="3" max="3" width="43" customWidth="1"/>
    <col min="4" max="4" width="11.42578125" customWidth="1"/>
    <col min="6" max="6" width="58.28515625" customWidth="1"/>
  </cols>
  <sheetData>
    <row r="2" spans="1:6">
      <c r="A2" s="41"/>
      <c r="B2" s="72" t="s">
        <v>52</v>
      </c>
      <c r="C2" s="73"/>
      <c r="D2" s="73"/>
      <c r="E2" s="73"/>
      <c r="F2" s="73"/>
    </row>
    <row r="3" spans="1:6" ht="30" customHeight="1">
      <c r="A3" s="41"/>
      <c r="B3" s="73"/>
      <c r="C3" s="73"/>
      <c r="D3" s="73"/>
      <c r="E3" s="73"/>
      <c r="F3" s="73"/>
    </row>
    <row r="4" spans="1:6">
      <c r="A4" s="42"/>
      <c r="B4" s="74"/>
      <c r="C4" s="74"/>
      <c r="D4" s="74"/>
      <c r="E4" s="74"/>
      <c r="F4" s="74"/>
    </row>
    <row r="5" spans="1:6" s="35" customFormat="1" ht="114" customHeight="1">
      <c r="A5" s="41"/>
      <c r="B5" s="71" t="s">
        <v>89</v>
      </c>
      <c r="C5" s="71"/>
      <c r="D5" s="71"/>
      <c r="E5" s="71"/>
      <c r="F5" s="71"/>
    </row>
    <row r="6" spans="1:6">
      <c r="A6" s="42"/>
      <c r="B6" s="74"/>
      <c r="C6" s="74"/>
      <c r="D6" s="74"/>
      <c r="E6" s="74"/>
      <c r="F6" s="74"/>
    </row>
    <row r="7" spans="1:6" ht="28.5" customHeight="1">
      <c r="A7" s="42"/>
      <c r="B7" s="43" t="s">
        <v>57</v>
      </c>
      <c r="C7" s="75" t="s">
        <v>58</v>
      </c>
      <c r="D7" s="75"/>
      <c r="E7" s="75"/>
      <c r="F7" s="75"/>
    </row>
    <row r="8" spans="1:6" ht="49.5" customHeight="1">
      <c r="A8" s="42"/>
      <c r="B8" s="43" t="s">
        <v>59</v>
      </c>
      <c r="C8" s="71" t="s">
        <v>66</v>
      </c>
      <c r="D8" s="71"/>
      <c r="E8" s="71"/>
      <c r="F8" s="71"/>
    </row>
    <row r="9" spans="1:6" ht="90" customHeight="1">
      <c r="A9" s="42"/>
      <c r="B9" s="43" t="s">
        <v>60</v>
      </c>
      <c r="C9" s="71" t="s">
        <v>90</v>
      </c>
      <c r="D9" s="71"/>
      <c r="E9" s="71"/>
      <c r="F9" s="71"/>
    </row>
    <row r="10" spans="1:6" ht="84" customHeight="1">
      <c r="A10" s="42"/>
      <c r="B10" s="43" t="s">
        <v>61</v>
      </c>
      <c r="C10" s="71" t="s">
        <v>65</v>
      </c>
      <c r="D10" s="71"/>
      <c r="E10" s="71"/>
      <c r="F10" s="71"/>
    </row>
    <row r="11" spans="1:6">
      <c r="B11" s="40"/>
      <c r="C11" s="70"/>
      <c r="D11" s="70"/>
      <c r="E11" s="70"/>
      <c r="F11" s="70"/>
    </row>
    <row r="12" spans="1:6">
      <c r="B12" s="40"/>
      <c r="C12" s="70"/>
      <c r="D12" s="70"/>
      <c r="E12" s="70"/>
      <c r="F12" s="70"/>
    </row>
    <row r="13" spans="1:6">
      <c r="B13" s="40"/>
      <c r="C13" s="70"/>
      <c r="D13" s="70"/>
      <c r="E13" s="70"/>
      <c r="F13" s="70"/>
    </row>
    <row r="14" spans="1:6">
      <c r="B14" s="40"/>
      <c r="C14" s="70"/>
      <c r="D14" s="70"/>
      <c r="E14" s="70"/>
      <c r="F14" s="70"/>
    </row>
    <row r="15" spans="1:6">
      <c r="B15" s="40"/>
      <c r="C15" s="70"/>
      <c r="D15" s="70"/>
      <c r="E15" s="70"/>
      <c r="F15" s="70"/>
    </row>
    <row r="16" spans="1:6">
      <c r="B16" s="40"/>
      <c r="C16" s="70"/>
      <c r="D16" s="70"/>
      <c r="E16" s="70"/>
      <c r="F16" s="70"/>
    </row>
    <row r="17" spans="2:6">
      <c r="B17" s="40"/>
      <c r="C17" s="70"/>
      <c r="D17" s="70"/>
      <c r="E17" s="70"/>
      <c r="F17" s="70"/>
    </row>
    <row r="18" spans="2:6">
      <c r="B18" s="40"/>
      <c r="C18" s="70"/>
      <c r="D18" s="70"/>
      <c r="E18" s="70"/>
      <c r="F18" s="70"/>
    </row>
    <row r="19" spans="2:6">
      <c r="B19" s="40"/>
      <c r="C19" s="70"/>
      <c r="D19" s="70"/>
      <c r="E19" s="70"/>
      <c r="F19" s="70"/>
    </row>
    <row r="20" spans="2:6">
      <c r="B20" s="40"/>
      <c r="C20" s="70"/>
      <c r="D20" s="70"/>
      <c r="E20" s="70"/>
      <c r="F20" s="70"/>
    </row>
    <row r="21" spans="2:6">
      <c r="B21" s="40"/>
      <c r="C21" s="70"/>
      <c r="D21" s="70"/>
      <c r="E21" s="70"/>
      <c r="F21" s="70"/>
    </row>
    <row r="22" spans="2:6">
      <c r="B22" s="40"/>
      <c r="C22" s="70"/>
      <c r="D22" s="70"/>
      <c r="E22" s="70"/>
      <c r="F22" s="70"/>
    </row>
    <row r="23" spans="2:6">
      <c r="B23" s="40"/>
      <c r="C23" s="70"/>
      <c r="D23" s="70"/>
      <c r="E23" s="70"/>
      <c r="F23" s="70"/>
    </row>
    <row r="24" spans="2:6">
      <c r="B24" s="40"/>
      <c r="C24" s="70"/>
      <c r="D24" s="70"/>
      <c r="E24" s="70"/>
      <c r="F24" s="70"/>
    </row>
    <row r="25" spans="2:6">
      <c r="B25" s="40"/>
      <c r="C25" s="70"/>
      <c r="D25" s="70"/>
      <c r="E25" s="70"/>
      <c r="F25" s="70"/>
    </row>
    <row r="26" spans="2:6">
      <c r="C26" s="76"/>
      <c r="D26" s="76"/>
      <c r="E26" s="76"/>
      <c r="F26" s="76"/>
    </row>
    <row r="27" spans="2:6">
      <c r="C27" s="76"/>
      <c r="D27" s="76"/>
      <c r="E27" s="76"/>
      <c r="F27" s="76"/>
    </row>
    <row r="28" spans="2:6">
      <c r="C28" s="76"/>
      <c r="D28" s="76"/>
      <c r="E28" s="76"/>
      <c r="F28" s="76"/>
    </row>
  </sheetData>
  <sheetProtection algorithmName="SHA-512" hashValue="qZ5oATxsZkulNNWQWM37uOeq6HRGDijK3ZZ5EANG+4MeJrjchbKyt5txKxvV/xQwKPQtGIeHFTI7RWkx5W9a8g==" saltValue="U2eDMcd+3SKWryAZh8tE6w==" spinCount="100000" sheet="1" objects="1" scenarios="1"/>
  <mergeCells count="26">
    <mergeCell ref="C20:F20"/>
    <mergeCell ref="C12:F12"/>
    <mergeCell ref="C14:F14"/>
    <mergeCell ref="C13:F13"/>
    <mergeCell ref="C15:F15"/>
    <mergeCell ref="C18:F18"/>
    <mergeCell ref="C28:F28"/>
    <mergeCell ref="C21:F21"/>
    <mergeCell ref="C22:F22"/>
    <mergeCell ref="C23:F23"/>
    <mergeCell ref="C24:F24"/>
    <mergeCell ref="C25:F25"/>
    <mergeCell ref="C26:F26"/>
    <mergeCell ref="C27:F27"/>
    <mergeCell ref="C19:F19"/>
    <mergeCell ref="C17:F17"/>
    <mergeCell ref="B5:F5"/>
    <mergeCell ref="B2:F3"/>
    <mergeCell ref="B4:F4"/>
    <mergeCell ref="C10:F10"/>
    <mergeCell ref="C8:F8"/>
    <mergeCell ref="C9:F9"/>
    <mergeCell ref="C7:F7"/>
    <mergeCell ref="B6:F6"/>
    <mergeCell ref="C11:F11"/>
    <mergeCell ref="C16:F16"/>
  </mergeCells>
  <phoneticPr fontId="11" type="noConversion"/>
  <pageMargins left="0.75" right="0.75" top="1" bottom="1" header="0" footer="0"/>
  <pageSetup paperSize="9" scale="95"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2:M30"/>
  <sheetViews>
    <sheetView showGridLines="0" zoomScaleNormal="100" workbookViewId="0"/>
  </sheetViews>
  <sheetFormatPr baseColWidth="10" defaultColWidth="11.5703125" defaultRowHeight="15"/>
  <cols>
    <col min="2" max="2" width="19.5703125" customWidth="1"/>
  </cols>
  <sheetData>
    <row r="2" spans="2:10">
      <c r="B2" s="69" t="s">
        <v>15</v>
      </c>
      <c r="C2" s="69"/>
      <c r="D2" s="69"/>
    </row>
    <row r="8" spans="2:10">
      <c r="H8" s="5"/>
    </row>
    <row r="12" spans="2:10">
      <c r="F12" s="6"/>
      <c r="G12" s="6"/>
    </row>
    <row r="15" spans="2:10">
      <c r="J15" s="5"/>
    </row>
    <row r="23" spans="2:13" ht="21">
      <c r="B23" s="4"/>
    </row>
    <row r="29" spans="2:13" ht="21">
      <c r="M29" s="4"/>
    </row>
    <row r="30" spans="2:13" ht="21">
      <c r="F30" s="7"/>
    </row>
  </sheetData>
  <sheetProtection password="D151" sheet="1" formatCells="0" formatColumns="0" formatRows="0" insertColumns="0" insertRows="0" insertHyperlinks="0" deleteColumns="0" deleteRows="0" sort="0" autoFilter="0" pivotTables="0"/>
  <mergeCells count="1">
    <mergeCell ref="B2:D2"/>
  </mergeCells>
  <phoneticPr fontId="0" type="noConversion"/>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F21"/>
  <sheetViews>
    <sheetView workbookViewId="0">
      <selection activeCell="B10" sqref="B10"/>
    </sheetView>
  </sheetViews>
  <sheetFormatPr baseColWidth="10" defaultRowHeight="15"/>
  <cols>
    <col min="1" max="1" width="24.42578125" customWidth="1"/>
    <col min="2" max="2" width="20.140625" customWidth="1"/>
    <col min="3" max="3" width="28" customWidth="1"/>
    <col min="4" max="4" width="15.7109375" customWidth="1"/>
    <col min="5" max="5" width="22.85546875" customWidth="1"/>
    <col min="6" max="6" width="25.85546875" customWidth="1"/>
  </cols>
  <sheetData>
    <row r="7" spans="1:6">
      <c r="B7" s="77" t="s">
        <v>69</v>
      </c>
      <c r="C7" s="77"/>
      <c r="D7" s="77"/>
      <c r="E7" s="77"/>
      <c r="F7" s="77"/>
    </row>
    <row r="8" spans="1:6">
      <c r="B8" s="50" t="s">
        <v>70</v>
      </c>
      <c r="C8" s="50" t="s">
        <v>71</v>
      </c>
      <c r="D8" s="50" t="s">
        <v>72</v>
      </c>
      <c r="E8" s="50" t="s">
        <v>73</v>
      </c>
      <c r="F8" s="50" t="s">
        <v>74</v>
      </c>
    </row>
    <row r="9" spans="1:6">
      <c r="B9" s="50" t="s">
        <v>75</v>
      </c>
      <c r="C9" s="50" t="s">
        <v>76</v>
      </c>
      <c r="D9" s="50" t="s">
        <v>77</v>
      </c>
      <c r="E9" s="50" t="s">
        <v>76</v>
      </c>
      <c r="F9" s="50" t="s">
        <v>78</v>
      </c>
    </row>
    <row r="10" spans="1:6">
      <c r="A10" s="51" t="s">
        <v>79</v>
      </c>
      <c r="B10" s="52"/>
      <c r="C10" s="62"/>
      <c r="D10" s="62"/>
      <c r="E10" s="62"/>
      <c r="F10" s="52"/>
    </row>
    <row r="11" spans="1:6">
      <c r="A11" s="51" t="s">
        <v>80</v>
      </c>
      <c r="B11" s="52"/>
      <c r="C11" s="62"/>
      <c r="D11" s="62"/>
      <c r="E11" s="62"/>
      <c r="F11" s="52"/>
    </row>
    <row r="12" spans="1:6">
      <c r="B12" s="54"/>
      <c r="C12" s="55" t="s">
        <v>81</v>
      </c>
    </row>
    <row r="18" spans="2:2" ht="15.75" thickBot="1">
      <c r="B18" s="56" t="s">
        <v>82</v>
      </c>
    </row>
    <row r="19" spans="2:2" ht="15.75" thickBot="1">
      <c r="B19" s="53" t="e">
        <f>(B10*F10)/(B11*F11)</f>
        <v>#DIV/0!</v>
      </c>
    </row>
    <row r="20" spans="2:2" ht="15.75" thickBot="1">
      <c r="B20" s="58" t="s">
        <v>86</v>
      </c>
    </row>
    <row r="21" spans="2:2" ht="15.75" thickBot="1">
      <c r="B21" s="59" t="e">
        <f>1-(1/B19)</f>
        <v>#DIV/0!</v>
      </c>
    </row>
  </sheetData>
  <sheetProtection password="D151" sheet="1"/>
  <protectedRanges>
    <protectedRange sqref="B10:F11" name="Rango1"/>
  </protectedRanges>
  <mergeCells count="1">
    <mergeCell ref="B7:F7"/>
  </mergeCells>
  <phoneticPr fontId="11"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2:I37"/>
  <sheetViews>
    <sheetView showGridLines="0" zoomScale="85" zoomScaleNormal="85" workbookViewId="0">
      <selection activeCell="C13" sqref="C13"/>
    </sheetView>
  </sheetViews>
  <sheetFormatPr baseColWidth="10" defaultColWidth="11.5703125" defaultRowHeight="15"/>
  <cols>
    <col min="1" max="1" width="8.5703125" style="1" customWidth="1"/>
    <col min="2" max="9" width="20.5703125" style="13" customWidth="1"/>
    <col min="10" max="10" width="19.85546875" customWidth="1"/>
  </cols>
  <sheetData>
    <row r="2" spans="1:8">
      <c r="B2" s="11" t="s">
        <v>26</v>
      </c>
      <c r="C2" s="11"/>
      <c r="D2" s="11"/>
    </row>
    <row r="3" spans="1:8">
      <c r="E3" s="11"/>
      <c r="F3" s="14"/>
      <c r="G3" s="14"/>
      <c r="H3" s="11"/>
    </row>
    <row r="6" spans="1:8" ht="25.5">
      <c r="B6" s="12" t="s">
        <v>37</v>
      </c>
      <c r="C6" s="20" t="e">
        <f>'EP Combustión'!C9*Certif_energetica!B19</f>
        <v>#DIV/0!</v>
      </c>
    </row>
    <row r="12" spans="1:8" ht="51">
      <c r="A12" s="2"/>
      <c r="B12" s="12" t="s">
        <v>0</v>
      </c>
      <c r="C12" s="12" t="s">
        <v>63</v>
      </c>
      <c r="D12" s="12" t="s">
        <v>54</v>
      </c>
      <c r="E12" s="12" t="s">
        <v>36</v>
      </c>
      <c r="F12" s="12" t="s">
        <v>35</v>
      </c>
      <c r="G12" s="12" t="s">
        <v>34</v>
      </c>
      <c r="H12" s="12" t="s">
        <v>42</v>
      </c>
    </row>
    <row r="13" spans="1:8" customFormat="1">
      <c r="A13" s="2"/>
      <c r="B13" s="15" t="s">
        <v>20</v>
      </c>
      <c r="C13" s="34"/>
      <c r="D13" s="21" t="e">
        <f>$C$6*C13</f>
        <v>#DIV/0!</v>
      </c>
      <c r="E13" s="26">
        <v>0.9</v>
      </c>
      <c r="F13" s="20" t="e">
        <f>D13/E13</f>
        <v>#DIV/0!</v>
      </c>
      <c r="G13" s="8">
        <v>101</v>
      </c>
      <c r="H13" s="63" t="e">
        <f>F13*G13</f>
        <v>#DIV/0!</v>
      </c>
    </row>
    <row r="14" spans="1:8" customFormat="1">
      <c r="A14" s="2"/>
      <c r="B14" s="15" t="s">
        <v>21</v>
      </c>
      <c r="C14" s="34"/>
      <c r="D14" s="21" t="e">
        <f t="shared" ref="D14:D30" si="0">$C$6*C14</f>
        <v>#DIV/0!</v>
      </c>
      <c r="E14" s="26">
        <v>0.9</v>
      </c>
      <c r="F14" s="20" t="e">
        <f t="shared" ref="F14:F30" si="1">D14/E14</f>
        <v>#DIV/0!</v>
      </c>
      <c r="G14" s="9">
        <v>99.42</v>
      </c>
      <c r="H14" s="63" t="e">
        <f t="shared" ref="H14:H30" si="2">F14*G14/1000</f>
        <v>#DIV/0!</v>
      </c>
    </row>
    <row r="15" spans="1:8" customFormat="1">
      <c r="A15" s="2"/>
      <c r="B15" s="15" t="s">
        <v>22</v>
      </c>
      <c r="C15" s="34"/>
      <c r="D15" s="21" t="e">
        <f t="shared" si="0"/>
        <v>#DIV/0!</v>
      </c>
      <c r="E15" s="26">
        <v>0.9</v>
      </c>
      <c r="F15" s="20" t="e">
        <f t="shared" si="1"/>
        <v>#DIV/0!</v>
      </c>
      <c r="G15" s="8">
        <v>101</v>
      </c>
      <c r="H15" s="63" t="e">
        <f t="shared" si="2"/>
        <v>#DIV/0!</v>
      </c>
    </row>
    <row r="16" spans="1:8" customFormat="1">
      <c r="A16" s="2"/>
      <c r="B16" s="15" t="s">
        <v>23</v>
      </c>
      <c r="C16" s="34"/>
      <c r="D16" s="21" t="e">
        <f t="shared" si="0"/>
        <v>#DIV/0!</v>
      </c>
      <c r="E16" s="26">
        <v>0.9</v>
      </c>
      <c r="F16" s="20" t="e">
        <f t="shared" si="1"/>
        <v>#DIV/0!</v>
      </c>
      <c r="G16" s="8">
        <v>98.3</v>
      </c>
      <c r="H16" s="63" t="e">
        <f t="shared" si="2"/>
        <v>#DIV/0!</v>
      </c>
    </row>
    <row r="17" spans="1:8" ht="15" customHeight="1">
      <c r="A17" s="3"/>
      <c r="B17" s="15" t="s">
        <v>8</v>
      </c>
      <c r="C17" s="34"/>
      <c r="D17" s="21" t="e">
        <f t="shared" si="0"/>
        <v>#DIV/0!</v>
      </c>
      <c r="E17" s="26">
        <v>0.9</v>
      </c>
      <c r="F17" s="20" t="e">
        <f t="shared" si="1"/>
        <v>#DIV/0!</v>
      </c>
      <c r="G17" s="8">
        <v>73</v>
      </c>
      <c r="H17" s="63" t="e">
        <f t="shared" si="2"/>
        <v>#DIV/0!</v>
      </c>
    </row>
    <row r="18" spans="1:8" ht="15" customHeight="1">
      <c r="A18" s="3"/>
      <c r="B18" s="15" t="s">
        <v>6</v>
      </c>
      <c r="C18" s="34"/>
      <c r="D18" s="21" t="e">
        <f t="shared" si="0"/>
        <v>#DIV/0!</v>
      </c>
      <c r="E18" s="26">
        <v>0.9</v>
      </c>
      <c r="F18" s="20" t="e">
        <f t="shared" si="1"/>
        <v>#DIV/0!</v>
      </c>
      <c r="G18" s="8">
        <v>56</v>
      </c>
      <c r="H18" s="63" t="e">
        <f>F18*G18/1000</f>
        <v>#DIV/0!</v>
      </c>
    </row>
    <row r="19" spans="1:8">
      <c r="B19" s="15" t="s">
        <v>9</v>
      </c>
      <c r="C19" s="34"/>
      <c r="D19" s="21" t="e">
        <f t="shared" si="0"/>
        <v>#DIV/0!</v>
      </c>
      <c r="E19" s="26">
        <v>0.9</v>
      </c>
      <c r="F19" s="20" t="e">
        <f t="shared" si="1"/>
        <v>#DIV/0!</v>
      </c>
      <c r="G19" s="8">
        <v>63.6</v>
      </c>
      <c r="H19" s="63" t="e">
        <f t="shared" si="2"/>
        <v>#DIV/0!</v>
      </c>
    </row>
    <row r="20" spans="1:8" ht="15" customHeight="1">
      <c r="B20" s="15" t="s">
        <v>10</v>
      </c>
      <c r="C20" s="34"/>
      <c r="D20" s="21" t="e">
        <f t="shared" si="0"/>
        <v>#DIV/0!</v>
      </c>
      <c r="E20" s="26">
        <v>0.9</v>
      </c>
      <c r="F20" s="20" t="e">
        <f t="shared" si="1"/>
        <v>#DIV/0!</v>
      </c>
      <c r="G20" s="8">
        <v>66.2</v>
      </c>
      <c r="H20" s="63" t="e">
        <f t="shared" si="2"/>
        <v>#DIV/0!</v>
      </c>
    </row>
    <row r="21" spans="1:8" ht="15" customHeight="1">
      <c r="B21" s="15" t="s">
        <v>11</v>
      </c>
      <c r="C21" s="34"/>
      <c r="D21" s="21" t="e">
        <f t="shared" si="0"/>
        <v>#DIV/0!</v>
      </c>
      <c r="E21" s="26">
        <v>0.9</v>
      </c>
      <c r="F21" s="20" t="e">
        <f t="shared" si="1"/>
        <v>#DIV/0!</v>
      </c>
      <c r="G21" s="8">
        <v>65</v>
      </c>
      <c r="H21" s="63" t="e">
        <f t="shared" si="2"/>
        <v>#DIV/0!</v>
      </c>
    </row>
    <row r="22" spans="1:8" ht="15" customHeight="1">
      <c r="B22" s="15" t="s">
        <v>7</v>
      </c>
      <c r="C22" s="34"/>
      <c r="D22" s="21" t="e">
        <f t="shared" si="0"/>
        <v>#DIV/0!</v>
      </c>
      <c r="E22" s="26">
        <v>0.9</v>
      </c>
      <c r="F22" s="20" t="e">
        <f t="shared" si="1"/>
        <v>#DIV/0!</v>
      </c>
      <c r="G22" s="8">
        <v>0</v>
      </c>
      <c r="H22" s="63" t="e">
        <f t="shared" si="2"/>
        <v>#DIV/0!</v>
      </c>
    </row>
    <row r="23" spans="1:8" customFormat="1" ht="31.5" customHeight="1">
      <c r="A23" s="1"/>
      <c r="B23" s="15" t="s">
        <v>14</v>
      </c>
      <c r="C23" s="34"/>
      <c r="D23" s="21" t="e">
        <f t="shared" si="0"/>
        <v>#DIV/0!</v>
      </c>
      <c r="E23" s="26">
        <v>0.9</v>
      </c>
      <c r="F23" s="20" t="e">
        <f t="shared" si="1"/>
        <v>#DIV/0!</v>
      </c>
      <c r="G23" s="8">
        <v>0</v>
      </c>
      <c r="H23" s="63" t="e">
        <f t="shared" si="2"/>
        <v>#DIV/0!</v>
      </c>
    </row>
    <row r="24" spans="1:8" ht="15" customHeight="1">
      <c r="B24" s="15" t="s">
        <v>12</v>
      </c>
      <c r="C24" s="34"/>
      <c r="D24" s="21" t="e">
        <f t="shared" si="0"/>
        <v>#DIV/0!</v>
      </c>
      <c r="E24" s="26">
        <v>0.9</v>
      </c>
      <c r="F24" s="20" t="e">
        <f t="shared" si="1"/>
        <v>#DIV/0!</v>
      </c>
      <c r="G24" s="8">
        <v>0</v>
      </c>
      <c r="H24" s="63" t="e">
        <f t="shared" si="2"/>
        <v>#DIV/0!</v>
      </c>
    </row>
    <row r="25" spans="1:8" ht="15" customHeight="1">
      <c r="A25" s="3"/>
      <c r="B25" s="15" t="s">
        <v>1</v>
      </c>
      <c r="C25" s="34"/>
      <c r="D25" s="21" t="e">
        <f t="shared" si="0"/>
        <v>#DIV/0!</v>
      </c>
      <c r="E25" s="26">
        <v>0.9</v>
      </c>
      <c r="F25" s="20" t="e">
        <f t="shared" si="1"/>
        <v>#DIV/0!</v>
      </c>
      <c r="G25" s="8">
        <v>0</v>
      </c>
      <c r="H25" s="63" t="e">
        <f t="shared" si="2"/>
        <v>#DIV/0!</v>
      </c>
    </row>
    <row r="26" spans="1:8" ht="15" customHeight="1">
      <c r="A26" s="3"/>
      <c r="B26" s="15" t="s">
        <v>2</v>
      </c>
      <c r="C26" s="34"/>
      <c r="D26" s="21" t="e">
        <f t="shared" si="0"/>
        <v>#DIV/0!</v>
      </c>
      <c r="E26" s="26">
        <v>0.9</v>
      </c>
      <c r="F26" s="20" t="e">
        <f t="shared" si="1"/>
        <v>#DIV/0!</v>
      </c>
      <c r="G26" s="8">
        <v>0</v>
      </c>
      <c r="H26" s="63" t="e">
        <f t="shared" si="2"/>
        <v>#DIV/0!</v>
      </c>
    </row>
    <row r="27" spans="1:8" ht="15" customHeight="1">
      <c r="A27" s="3"/>
      <c r="B27" s="15" t="s">
        <v>3</v>
      </c>
      <c r="C27" s="34"/>
      <c r="D27" s="21" t="e">
        <f t="shared" si="0"/>
        <v>#DIV/0!</v>
      </c>
      <c r="E27" s="26">
        <v>0.9</v>
      </c>
      <c r="F27" s="20" t="e">
        <f t="shared" si="1"/>
        <v>#DIV/0!</v>
      </c>
      <c r="G27" s="8">
        <v>0</v>
      </c>
      <c r="H27" s="63" t="e">
        <f t="shared" si="2"/>
        <v>#DIV/0!</v>
      </c>
    </row>
    <row r="28" spans="1:8" ht="15" customHeight="1">
      <c r="A28" s="3"/>
      <c r="B28" s="15" t="s">
        <v>24</v>
      </c>
      <c r="C28" s="34"/>
      <c r="D28" s="21" t="e">
        <f t="shared" si="0"/>
        <v>#DIV/0!</v>
      </c>
      <c r="E28" s="26">
        <v>0.9</v>
      </c>
      <c r="F28" s="20" t="e">
        <f t="shared" si="1"/>
        <v>#DIV/0!</v>
      </c>
      <c r="G28" s="8">
        <v>0</v>
      </c>
      <c r="H28" s="63" t="e">
        <f t="shared" si="2"/>
        <v>#DIV/0!</v>
      </c>
    </row>
    <row r="29" spans="1:8" ht="15" customHeight="1">
      <c r="A29" s="3"/>
      <c r="B29" s="15" t="s">
        <v>25</v>
      </c>
      <c r="C29" s="34"/>
      <c r="D29" s="21" t="e">
        <f t="shared" si="0"/>
        <v>#DIV/0!</v>
      </c>
      <c r="E29" s="26">
        <v>0.9</v>
      </c>
      <c r="F29" s="20" t="e">
        <f t="shared" si="1"/>
        <v>#DIV/0!</v>
      </c>
      <c r="G29" s="8">
        <v>0</v>
      </c>
      <c r="H29" s="63" t="e">
        <f t="shared" si="2"/>
        <v>#DIV/0!</v>
      </c>
    </row>
    <row r="30" spans="1:8" ht="17.25" customHeight="1">
      <c r="A30" s="3"/>
      <c r="B30" s="15" t="s">
        <v>4</v>
      </c>
      <c r="C30" s="34"/>
      <c r="D30" s="21" t="e">
        <f t="shared" si="0"/>
        <v>#DIV/0!</v>
      </c>
      <c r="E30" s="26">
        <v>0.9</v>
      </c>
      <c r="F30" s="20" t="e">
        <f t="shared" si="1"/>
        <v>#DIV/0!</v>
      </c>
      <c r="G30" s="8">
        <v>0</v>
      </c>
      <c r="H30" s="63" t="e">
        <f t="shared" si="2"/>
        <v>#DIV/0!</v>
      </c>
    </row>
    <row r="31" spans="1:8" ht="17.25" customHeight="1">
      <c r="A31" s="3"/>
      <c r="B31" s="15" t="s">
        <v>53</v>
      </c>
      <c r="C31" s="30"/>
      <c r="D31" s="21" t="e">
        <f>SUM(D13:D30)</f>
        <v>#DIV/0!</v>
      </c>
      <c r="E31" s="33"/>
      <c r="F31" s="27"/>
      <c r="G31" s="32"/>
      <c r="H31" s="48" t="e">
        <f>SUM(H13:H30)</f>
        <v>#DIV/0!</v>
      </c>
    </row>
    <row r="32" spans="1:8" ht="17.25" customHeight="1">
      <c r="A32" s="3"/>
      <c r="B32" s="30"/>
      <c r="C32" s="30"/>
      <c r="D32" s="31"/>
      <c r="E32" s="33"/>
      <c r="F32" s="27"/>
      <c r="G32" s="32"/>
    </row>
    <row r="33" spans="2:9">
      <c r="B33" s="13" t="s">
        <v>39</v>
      </c>
      <c r="F33" s="22"/>
      <c r="G33" s="22"/>
      <c r="H33" s="22"/>
      <c r="I33" s="29"/>
    </row>
    <row r="34" spans="2:9">
      <c r="B34" s="13" t="s">
        <v>83</v>
      </c>
      <c r="G34" s="22"/>
    </row>
    <row r="35" spans="2:9">
      <c r="B35" s="13" t="s">
        <v>55</v>
      </c>
    </row>
    <row r="36" spans="2:9">
      <c r="B36" s="13" t="s">
        <v>62</v>
      </c>
    </row>
    <row r="37" spans="2:9">
      <c r="B37" s="13" t="s">
        <v>46</v>
      </c>
    </row>
  </sheetData>
  <sheetProtection password="D151" sheet="1" formatCells="0" formatColumns="0" formatRows="0" insertColumns="0" insertRows="0" insertHyperlinks="0" deleteColumns="0" deleteRows="0" pivotTables="0"/>
  <protectedRanges>
    <protectedRange sqref="C13:C30 E13:E30" name="Rango2"/>
  </protectedRanges>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2:P35"/>
  <sheetViews>
    <sheetView showGridLines="0" zoomScale="85" workbookViewId="0">
      <selection activeCell="C12" sqref="C12"/>
    </sheetView>
  </sheetViews>
  <sheetFormatPr baseColWidth="10" defaultColWidth="11.5703125" defaultRowHeight="15"/>
  <cols>
    <col min="1" max="1" width="7.28515625" style="1" customWidth="1"/>
    <col min="2" max="2" width="20.5703125" style="13" customWidth="1"/>
    <col min="3" max="9" width="27.85546875" style="13" customWidth="1"/>
    <col min="10" max="16" width="20.5703125" style="13" customWidth="1"/>
    <col min="17" max="17" width="19.85546875" customWidth="1"/>
  </cols>
  <sheetData>
    <row r="2" spans="1:15">
      <c r="B2" s="11" t="s">
        <v>27</v>
      </c>
      <c r="C2" s="11"/>
      <c r="D2" s="11"/>
      <c r="E2" s="11"/>
      <c r="F2" s="11"/>
      <c r="G2" s="11"/>
      <c r="H2" s="11"/>
      <c r="I2" s="11"/>
    </row>
    <row r="3" spans="1:15">
      <c r="J3" s="11"/>
      <c r="K3" s="11"/>
      <c r="L3" s="11"/>
      <c r="M3" s="11"/>
      <c r="N3" s="11"/>
      <c r="O3" s="14"/>
    </row>
    <row r="4" spans="1:15">
      <c r="B4" s="16" t="s">
        <v>40</v>
      </c>
    </row>
    <row r="5" spans="1:15">
      <c r="C5" s="13" t="s">
        <v>41</v>
      </c>
    </row>
    <row r="6" spans="1:15">
      <c r="C6" s="13" t="s">
        <v>64</v>
      </c>
    </row>
    <row r="7" spans="1:15">
      <c r="J7" s="23"/>
    </row>
    <row r="9" spans="1:15" ht="25.5">
      <c r="B9" s="12" t="s">
        <v>37</v>
      </c>
      <c r="C9" s="20">
        <f>I30</f>
        <v>0</v>
      </c>
      <c r="D9" s="27"/>
      <c r="E9" s="27"/>
      <c r="F9" s="27"/>
      <c r="G9" s="27"/>
      <c r="H9" s="27"/>
    </row>
    <row r="11" spans="1:15" ht="25.5">
      <c r="A11" s="2"/>
      <c r="B11" s="12" t="s">
        <v>5</v>
      </c>
      <c r="C11" s="12" t="s">
        <v>48</v>
      </c>
      <c r="D11" s="12" t="s">
        <v>47</v>
      </c>
      <c r="E11" s="12" t="s">
        <v>13</v>
      </c>
      <c r="F11" s="12" t="s">
        <v>32</v>
      </c>
      <c r="G11" s="12" t="s">
        <v>35</v>
      </c>
      <c r="H11" s="12" t="s">
        <v>56</v>
      </c>
      <c r="I11" s="12" t="s">
        <v>68</v>
      </c>
      <c r="J11" s="12" t="s">
        <v>34</v>
      </c>
      <c r="K11" s="12" t="s">
        <v>42</v>
      </c>
    </row>
    <row r="12" spans="1:15" customFormat="1">
      <c r="A12" s="2"/>
      <c r="B12" s="15" t="s">
        <v>20</v>
      </c>
      <c r="C12" s="28"/>
      <c r="D12" s="28"/>
      <c r="E12" s="64"/>
      <c r="F12" s="65"/>
      <c r="G12" s="47">
        <f t="shared" ref="G12:G17" si="0">IF(C12&gt;0,C12*F12,IF(D12&gt;0,(D12*E12)*F12/1000,0))</f>
        <v>0</v>
      </c>
      <c r="H12" s="25">
        <v>0.9</v>
      </c>
      <c r="I12" s="47">
        <f>G12*H12</f>
        <v>0</v>
      </c>
      <c r="J12" s="8">
        <v>101</v>
      </c>
      <c r="K12" s="8">
        <f>G12*J12/1000</f>
        <v>0</v>
      </c>
    </row>
    <row r="13" spans="1:15" customFormat="1">
      <c r="A13" s="2"/>
      <c r="B13" s="15" t="s">
        <v>21</v>
      </c>
      <c r="C13" s="28"/>
      <c r="D13" s="28"/>
      <c r="E13" s="64"/>
      <c r="F13" s="65"/>
      <c r="G13" s="47">
        <f t="shared" si="0"/>
        <v>0</v>
      </c>
      <c r="H13" s="25">
        <v>0.9</v>
      </c>
      <c r="I13" s="47">
        <f t="shared" ref="I13:I29" si="1">G13*H13</f>
        <v>0</v>
      </c>
      <c r="J13" s="9">
        <v>99.42</v>
      </c>
      <c r="K13" s="8">
        <f t="shared" ref="K13:K29" si="2">G13*J13/1000</f>
        <v>0</v>
      </c>
    </row>
    <row r="14" spans="1:15" customFormat="1">
      <c r="A14" s="2"/>
      <c r="B14" s="15" t="s">
        <v>22</v>
      </c>
      <c r="C14" s="28"/>
      <c r="D14" s="28"/>
      <c r="E14" s="64"/>
      <c r="F14" s="65"/>
      <c r="G14" s="47">
        <f t="shared" si="0"/>
        <v>0</v>
      </c>
      <c r="H14" s="25">
        <v>0.9</v>
      </c>
      <c r="I14" s="47">
        <f t="shared" si="1"/>
        <v>0</v>
      </c>
      <c r="J14" s="8">
        <v>101</v>
      </c>
      <c r="K14" s="8">
        <f t="shared" si="2"/>
        <v>0</v>
      </c>
    </row>
    <row r="15" spans="1:15" customFormat="1">
      <c r="A15" s="2"/>
      <c r="B15" s="15" t="s">
        <v>23</v>
      </c>
      <c r="C15" s="28"/>
      <c r="D15" s="28"/>
      <c r="E15" s="64"/>
      <c r="F15" s="65"/>
      <c r="G15" s="47">
        <f t="shared" si="0"/>
        <v>0</v>
      </c>
      <c r="H15" s="25">
        <v>0.9</v>
      </c>
      <c r="I15" s="47">
        <f t="shared" si="1"/>
        <v>0</v>
      </c>
      <c r="J15" s="8">
        <v>98.3</v>
      </c>
      <c r="K15" s="8">
        <f t="shared" si="2"/>
        <v>0</v>
      </c>
    </row>
    <row r="16" spans="1:15" ht="15" customHeight="1">
      <c r="A16" s="3"/>
      <c r="B16" s="15" t="s">
        <v>8</v>
      </c>
      <c r="C16" s="28"/>
      <c r="D16" s="28"/>
      <c r="E16" s="66"/>
      <c r="F16" s="65"/>
      <c r="G16" s="47">
        <f t="shared" si="0"/>
        <v>0</v>
      </c>
      <c r="H16" s="25">
        <v>0.9</v>
      </c>
      <c r="I16" s="47">
        <f t="shared" si="1"/>
        <v>0</v>
      </c>
      <c r="J16" s="8">
        <v>73</v>
      </c>
      <c r="K16" s="8">
        <f t="shared" si="2"/>
        <v>0</v>
      </c>
    </row>
    <row r="17" spans="1:11" ht="15" customHeight="1">
      <c r="A17" s="3"/>
      <c r="B17" s="15" t="s">
        <v>6</v>
      </c>
      <c r="C17" s="28"/>
      <c r="D17" s="28"/>
      <c r="E17" s="67"/>
      <c r="F17" s="68"/>
      <c r="G17" s="47">
        <f t="shared" si="0"/>
        <v>0</v>
      </c>
      <c r="H17" s="25">
        <v>0.9</v>
      </c>
      <c r="I17" s="47">
        <f t="shared" si="1"/>
        <v>0</v>
      </c>
      <c r="J17" s="8">
        <v>56</v>
      </c>
      <c r="K17" s="8">
        <f t="shared" si="2"/>
        <v>0</v>
      </c>
    </row>
    <row r="18" spans="1:11">
      <c r="B18" s="15" t="s">
        <v>9</v>
      </c>
      <c r="C18" s="28"/>
      <c r="D18" s="28"/>
      <c r="E18" s="66"/>
      <c r="F18" s="65"/>
      <c r="G18" s="47">
        <f t="shared" ref="G18:G29" si="3">IF(C18&gt;0,C18*F18,IF(D18&gt;0,(D18*E18)*F18/1000,0))</f>
        <v>0</v>
      </c>
      <c r="H18" s="25">
        <v>0.9</v>
      </c>
      <c r="I18" s="47">
        <f t="shared" si="1"/>
        <v>0</v>
      </c>
      <c r="J18" s="8">
        <v>63.6</v>
      </c>
      <c r="K18" s="8">
        <f t="shared" si="2"/>
        <v>0</v>
      </c>
    </row>
    <row r="19" spans="1:11" ht="15" customHeight="1">
      <c r="B19" s="15" t="s">
        <v>10</v>
      </c>
      <c r="C19" s="28"/>
      <c r="D19" s="28"/>
      <c r="E19" s="66"/>
      <c r="F19" s="65"/>
      <c r="G19" s="47">
        <f t="shared" si="3"/>
        <v>0</v>
      </c>
      <c r="H19" s="25">
        <v>0.9</v>
      </c>
      <c r="I19" s="47">
        <f t="shared" si="1"/>
        <v>0</v>
      </c>
      <c r="J19" s="8">
        <v>66.2</v>
      </c>
      <c r="K19" s="8">
        <f t="shared" si="2"/>
        <v>0</v>
      </c>
    </row>
    <row r="20" spans="1:11" ht="15" customHeight="1">
      <c r="B20" s="15" t="s">
        <v>11</v>
      </c>
      <c r="C20" s="28"/>
      <c r="D20" s="28"/>
      <c r="E20" s="66"/>
      <c r="F20" s="65"/>
      <c r="G20" s="47">
        <f t="shared" si="3"/>
        <v>0</v>
      </c>
      <c r="H20" s="25">
        <v>0.9</v>
      </c>
      <c r="I20" s="47">
        <f t="shared" si="1"/>
        <v>0</v>
      </c>
      <c r="J20" s="8">
        <v>65</v>
      </c>
      <c r="K20" s="8">
        <f t="shared" si="2"/>
        <v>0</v>
      </c>
    </row>
    <row r="21" spans="1:11" ht="15" customHeight="1">
      <c r="B21" s="15" t="s">
        <v>7</v>
      </c>
      <c r="C21" s="28"/>
      <c r="D21" s="28"/>
      <c r="E21" s="67"/>
      <c r="F21" s="65"/>
      <c r="G21" s="47">
        <f t="shared" si="3"/>
        <v>0</v>
      </c>
      <c r="H21" s="25">
        <v>0.9</v>
      </c>
      <c r="I21" s="47">
        <f t="shared" si="1"/>
        <v>0</v>
      </c>
      <c r="J21" s="8">
        <v>0</v>
      </c>
      <c r="K21" s="8">
        <f t="shared" si="2"/>
        <v>0</v>
      </c>
    </row>
    <row r="22" spans="1:11" customFormat="1" ht="31.5" customHeight="1">
      <c r="A22" s="1"/>
      <c r="B22" s="15" t="s">
        <v>14</v>
      </c>
      <c r="C22" s="28"/>
      <c r="D22" s="28"/>
      <c r="E22" s="67"/>
      <c r="F22" s="65"/>
      <c r="G22" s="47">
        <f t="shared" si="3"/>
        <v>0</v>
      </c>
      <c r="H22" s="25">
        <v>0.9</v>
      </c>
      <c r="I22" s="47">
        <f t="shared" si="1"/>
        <v>0</v>
      </c>
      <c r="J22" s="8">
        <v>0</v>
      </c>
      <c r="K22" s="8">
        <f t="shared" si="2"/>
        <v>0</v>
      </c>
    </row>
    <row r="23" spans="1:11" ht="15" customHeight="1">
      <c r="B23" s="15" t="s">
        <v>12</v>
      </c>
      <c r="C23" s="28"/>
      <c r="D23" s="28"/>
      <c r="E23" s="67"/>
      <c r="F23" s="65"/>
      <c r="G23" s="47">
        <f t="shared" si="3"/>
        <v>0</v>
      </c>
      <c r="H23" s="25">
        <v>0.9</v>
      </c>
      <c r="I23" s="47">
        <f t="shared" si="1"/>
        <v>0</v>
      </c>
      <c r="J23" s="8">
        <v>0</v>
      </c>
      <c r="K23" s="8">
        <f t="shared" si="2"/>
        <v>0</v>
      </c>
    </row>
    <row r="24" spans="1:11" ht="15" customHeight="1">
      <c r="A24" s="3"/>
      <c r="B24" s="15" t="s">
        <v>1</v>
      </c>
      <c r="C24" s="28"/>
      <c r="D24" s="28"/>
      <c r="E24" s="64"/>
      <c r="F24" s="65"/>
      <c r="G24" s="47">
        <f t="shared" si="3"/>
        <v>0</v>
      </c>
      <c r="H24" s="25">
        <v>0.9</v>
      </c>
      <c r="I24" s="47">
        <f t="shared" si="1"/>
        <v>0</v>
      </c>
      <c r="J24" s="8">
        <v>0</v>
      </c>
      <c r="K24" s="8">
        <f t="shared" si="2"/>
        <v>0</v>
      </c>
    </row>
    <row r="25" spans="1:11" ht="15" customHeight="1">
      <c r="A25" s="3"/>
      <c r="B25" s="15" t="s">
        <v>2</v>
      </c>
      <c r="C25" s="28"/>
      <c r="D25" s="28"/>
      <c r="E25" s="64"/>
      <c r="F25" s="65"/>
      <c r="G25" s="47">
        <f t="shared" si="3"/>
        <v>0</v>
      </c>
      <c r="H25" s="25">
        <v>0.9</v>
      </c>
      <c r="I25" s="47">
        <f t="shared" si="1"/>
        <v>0</v>
      </c>
      <c r="J25" s="8">
        <v>0</v>
      </c>
      <c r="K25" s="8">
        <f t="shared" si="2"/>
        <v>0</v>
      </c>
    </row>
    <row r="26" spans="1:11" ht="15" customHeight="1">
      <c r="A26" s="3"/>
      <c r="B26" s="15" t="s">
        <v>3</v>
      </c>
      <c r="C26" s="28"/>
      <c r="D26" s="28"/>
      <c r="E26" s="64"/>
      <c r="F26" s="65"/>
      <c r="G26" s="47">
        <f t="shared" si="3"/>
        <v>0</v>
      </c>
      <c r="H26" s="25">
        <v>0.9</v>
      </c>
      <c r="I26" s="47">
        <f t="shared" si="1"/>
        <v>0</v>
      </c>
      <c r="J26" s="8">
        <v>0</v>
      </c>
      <c r="K26" s="8">
        <f t="shared" si="2"/>
        <v>0</v>
      </c>
    </row>
    <row r="27" spans="1:11" ht="15" customHeight="1">
      <c r="A27" s="3"/>
      <c r="B27" s="15" t="s">
        <v>24</v>
      </c>
      <c r="C27" s="28"/>
      <c r="D27" s="28"/>
      <c r="E27" s="66"/>
      <c r="F27" s="65"/>
      <c r="G27" s="47">
        <f t="shared" si="3"/>
        <v>0</v>
      </c>
      <c r="H27" s="25">
        <v>0.9</v>
      </c>
      <c r="I27" s="47">
        <f t="shared" si="1"/>
        <v>0</v>
      </c>
      <c r="J27" s="8">
        <v>0</v>
      </c>
      <c r="K27" s="8">
        <f t="shared" si="2"/>
        <v>0</v>
      </c>
    </row>
    <row r="28" spans="1:11" ht="15" customHeight="1">
      <c r="A28" s="3"/>
      <c r="B28" s="15" t="s">
        <v>25</v>
      </c>
      <c r="C28" s="28"/>
      <c r="D28" s="28"/>
      <c r="E28" s="66"/>
      <c r="F28" s="65"/>
      <c r="G28" s="47">
        <f t="shared" si="3"/>
        <v>0</v>
      </c>
      <c r="H28" s="25">
        <v>0.9</v>
      </c>
      <c r="I28" s="47">
        <f t="shared" si="1"/>
        <v>0</v>
      </c>
      <c r="J28" s="8">
        <v>0</v>
      </c>
      <c r="K28" s="8">
        <f t="shared" si="2"/>
        <v>0</v>
      </c>
    </row>
    <row r="29" spans="1:11" ht="15" customHeight="1">
      <c r="A29" s="3"/>
      <c r="B29" s="15" t="s">
        <v>4</v>
      </c>
      <c r="C29" s="28"/>
      <c r="D29" s="28"/>
      <c r="E29" s="66"/>
      <c r="F29" s="65"/>
      <c r="G29" s="47">
        <f t="shared" si="3"/>
        <v>0</v>
      </c>
      <c r="H29" s="25">
        <v>0.9</v>
      </c>
      <c r="I29" s="47">
        <f t="shared" si="1"/>
        <v>0</v>
      </c>
      <c r="J29" s="8">
        <v>0</v>
      </c>
      <c r="K29" s="8">
        <f t="shared" si="2"/>
        <v>0</v>
      </c>
    </row>
    <row r="30" spans="1:11" ht="15" customHeight="1">
      <c r="A30" s="3"/>
      <c r="B30" s="15" t="s">
        <v>50</v>
      </c>
      <c r="C30" s="78" t="s">
        <v>38</v>
      </c>
      <c r="D30" s="79"/>
      <c r="E30" s="79"/>
      <c r="F30" s="79"/>
      <c r="G30" s="79"/>
      <c r="H30" s="80"/>
      <c r="I30" s="47">
        <f>SUM(I12:I29)</f>
        <v>0</v>
      </c>
      <c r="K30" s="8">
        <f>SUM(K12:K29)</f>
        <v>0</v>
      </c>
    </row>
    <row r="31" spans="1:11">
      <c r="B31" s="13" t="s">
        <v>49</v>
      </c>
    </row>
    <row r="32" spans="1:11">
      <c r="B32" s="13" t="s">
        <v>83</v>
      </c>
    </row>
    <row r="35" spans="2:2">
      <c r="B35" s="13" t="s">
        <v>51</v>
      </c>
    </row>
  </sheetData>
  <sheetProtection password="D151" sheet="1" formatCells="0" formatColumns="0" formatRows="0" insertColumns="0" insertRows="0" insertHyperlinks="0" deleteColumns="0" deleteRows="0" pivotTables="0"/>
  <protectedRanges>
    <protectedRange sqref="C12:F29 H12:H29" name="Rango1"/>
  </protectedRanges>
  <mergeCells count="1">
    <mergeCell ref="C30:H30"/>
  </mergeCells>
  <phoneticPr fontId="0" type="noConversion"/>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B3:F9"/>
  <sheetViews>
    <sheetView showGridLines="0" workbookViewId="0">
      <selection activeCell="E9" sqref="E9"/>
    </sheetView>
  </sheetViews>
  <sheetFormatPr baseColWidth="10" defaultColWidth="11.5703125" defaultRowHeight="15"/>
  <cols>
    <col min="2" max="3" width="20.7109375" style="13" customWidth="1"/>
    <col min="4" max="4" width="20.7109375" style="24" customWidth="1"/>
    <col min="5" max="5" width="20.7109375" style="13" customWidth="1"/>
    <col min="6" max="11" width="20.7109375" customWidth="1"/>
  </cols>
  <sheetData>
    <row r="3" spans="2:6">
      <c r="F3" s="13"/>
    </row>
    <row r="4" spans="2:6">
      <c r="F4" s="13"/>
    </row>
    <row r="5" spans="2:6">
      <c r="B5" s="43" t="s">
        <v>67</v>
      </c>
      <c r="F5" s="13"/>
    </row>
    <row r="6" spans="2:6">
      <c r="E6" s="11"/>
      <c r="F6" s="11"/>
    </row>
    <row r="7" spans="2:6" ht="20.25">
      <c r="B7" s="81" t="s">
        <v>43</v>
      </c>
      <c r="C7" s="81"/>
      <c r="D7" s="81"/>
      <c r="E7" s="37" t="e">
        <f>'EB Combustión '!H31</f>
        <v>#DIV/0!</v>
      </c>
      <c r="F7" s="13"/>
    </row>
    <row r="8" spans="2:6" ht="20.25">
      <c r="B8" s="36" t="s">
        <v>44</v>
      </c>
      <c r="C8" s="38"/>
      <c r="D8" s="39"/>
      <c r="E8" s="37">
        <f>'EP Combustión'!K30</f>
        <v>0</v>
      </c>
    </row>
    <row r="9" spans="2:6" ht="20.25">
      <c r="B9" s="44" t="s">
        <v>45</v>
      </c>
      <c r="C9" s="45"/>
      <c r="D9" s="46"/>
      <c r="E9" s="49" t="e">
        <f>E7-E8</f>
        <v>#DIV/0!</v>
      </c>
    </row>
  </sheetData>
  <sheetProtection password="D151" sheet="1" formatCells="0" formatColumns="0" formatRows="0" insertColumns="0" insertRows="0" insertHyperlinks="0" deleteColumns="0" deleteRows="0" sort="0" autoFilter="0" pivotTables="0"/>
  <mergeCells count="1">
    <mergeCell ref="B7:D7"/>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Alcance y contenido</vt:lpstr>
      <vt:lpstr>Instrucciones</vt:lpstr>
      <vt:lpstr>Diagrama de flujo</vt:lpstr>
      <vt:lpstr>Certif_energetica</vt:lpstr>
      <vt:lpstr>EB Combustión </vt:lpstr>
      <vt:lpstr>EP Combustión</vt:lpstr>
      <vt:lpstr>Resumen emisiones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c:creator>
  <cp:lastModifiedBy>Bartolomé Lasa, Jesús Abraham</cp:lastModifiedBy>
  <cp:lastPrinted>2012-10-31T13:15:18Z</cp:lastPrinted>
  <dcterms:created xsi:type="dcterms:W3CDTF">2012-06-27T11:48:36Z</dcterms:created>
  <dcterms:modified xsi:type="dcterms:W3CDTF">2023-03-01T11:28:46Z</dcterms:modified>
</cp:coreProperties>
</file>